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tiff" ContentType="image/tiff"/>
  <Default Extension="emf" ContentType="image/x-emf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caduff/Desktop/"/>
    </mc:Choice>
  </mc:AlternateContent>
  <bookViews>
    <workbookView xWindow="0" yWindow="460" windowWidth="25600" windowHeight="14080" tabRatio="500" activeTab="2"/>
  </bookViews>
  <sheets>
    <sheet name="Startliste" sheetId="3" r:id="rId1"/>
    <sheet name="sdc_real_time" sheetId="1" r:id="rId2"/>
    <sheet name="sdc_factor_time" sheetId="2" r:id="rId3"/>
  </sheets>
  <definedNames>
    <definedName name="_xlnm.Print_Area" localSheetId="2">sdc_factor_time!$A$1:$P$39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" l="1"/>
  <c r="J21" i="2"/>
  <c r="I21" i="2"/>
  <c r="H21" i="2"/>
  <c r="G21" i="2"/>
  <c r="H28" i="2"/>
  <c r="K27" i="2"/>
  <c r="G27" i="2"/>
  <c r="I26" i="2"/>
  <c r="H26" i="2"/>
  <c r="G26" i="2"/>
  <c r="F26" i="2"/>
  <c r="K25" i="2"/>
  <c r="I25" i="2"/>
  <c r="J24" i="2"/>
  <c r="I23" i="2"/>
  <c r="F23" i="2"/>
  <c r="K20" i="2"/>
  <c r="J20" i="2"/>
  <c r="I20" i="2"/>
  <c r="H20" i="2"/>
  <c r="G20" i="2"/>
  <c r="G19" i="2"/>
  <c r="F19" i="2"/>
  <c r="B23" i="2"/>
  <c r="J23" i="2"/>
  <c r="J27" i="2"/>
  <c r="J28" i="2"/>
  <c r="J29" i="2"/>
  <c r="J30" i="2"/>
  <c r="I27" i="2"/>
  <c r="I28" i="2"/>
  <c r="I29" i="2"/>
  <c r="I30" i="2"/>
  <c r="F30" i="2"/>
  <c r="G30" i="2"/>
  <c r="H30" i="2"/>
  <c r="K30" i="2"/>
  <c r="L30" i="2"/>
  <c r="C20" i="2"/>
  <c r="C21" i="2"/>
  <c r="C22" i="2"/>
  <c r="C23" i="2"/>
  <c r="C24" i="2"/>
  <c r="C25" i="2"/>
  <c r="C26" i="2"/>
  <c r="C27" i="2"/>
  <c r="C28" i="2"/>
  <c r="C29" i="2"/>
  <c r="C30" i="2"/>
  <c r="C19" i="2"/>
  <c r="B20" i="2"/>
  <c r="B21" i="2"/>
  <c r="B22" i="2"/>
  <c r="B24" i="2"/>
  <c r="B25" i="2"/>
  <c r="B26" i="2"/>
  <c r="B27" i="2"/>
  <c r="B29" i="2"/>
  <c r="B30" i="2"/>
  <c r="B19" i="2"/>
  <c r="F22" i="2"/>
  <c r="J26" i="2"/>
  <c r="K26" i="2"/>
  <c r="L26" i="2"/>
  <c r="M26" i="2"/>
  <c r="N26" i="2"/>
  <c r="F20" i="2"/>
  <c r="M20" i="2"/>
  <c r="L20" i="2"/>
  <c r="N20" i="2"/>
  <c r="M21" i="2"/>
  <c r="L21" i="2"/>
  <c r="N21" i="2"/>
  <c r="G22" i="2"/>
  <c r="H22" i="2"/>
  <c r="I22" i="2"/>
  <c r="J22" i="2"/>
  <c r="K22" i="2"/>
  <c r="M22" i="2"/>
  <c r="G23" i="2"/>
  <c r="H23" i="2"/>
  <c r="K23" i="2"/>
  <c r="L23" i="2"/>
  <c r="F24" i="2"/>
  <c r="G24" i="2"/>
  <c r="H24" i="2"/>
  <c r="K24" i="2"/>
  <c r="L24" i="2"/>
  <c r="M24" i="2"/>
  <c r="N24" i="2"/>
  <c r="G25" i="2"/>
  <c r="H25" i="2"/>
  <c r="J25" i="2"/>
  <c r="K19" i="2"/>
  <c r="J19" i="2"/>
  <c r="H19" i="2"/>
  <c r="M19" i="2"/>
  <c r="F27" i="2"/>
  <c r="H27" i="2"/>
  <c r="L27" i="2"/>
  <c r="F28" i="2"/>
  <c r="G28" i="2"/>
  <c r="K28" i="2"/>
  <c r="M28" i="2"/>
  <c r="G29" i="2"/>
  <c r="H29" i="2"/>
  <c r="L25" i="2"/>
  <c r="M25" i="2"/>
  <c r="N25" i="2"/>
  <c r="D38" i="1"/>
  <c r="C38" i="1"/>
  <c r="B38" i="1"/>
  <c r="M30" i="2"/>
  <c r="L29" i="2"/>
  <c r="N30" i="2"/>
  <c r="L19" i="2"/>
  <c r="N19" i="2"/>
  <c r="M27" i="2"/>
  <c r="N27" i="2"/>
  <c r="L22" i="2"/>
  <c r="N22" i="2"/>
  <c r="M29" i="2"/>
  <c r="M23" i="2"/>
  <c r="N23" i="2"/>
  <c r="L28" i="2"/>
  <c r="N28" i="2"/>
  <c r="N29" i="2"/>
</calcChain>
</file>

<file path=xl/sharedStrings.xml><?xml version="1.0" encoding="utf-8"?>
<sst xmlns="http://schemas.openxmlformats.org/spreadsheetml/2006/main" count="174" uniqueCount="83">
  <si>
    <t>Ort</t>
  </si>
  <si>
    <t>Datum</t>
  </si>
  <si>
    <t>Wetter</t>
  </si>
  <si>
    <t>Temperatur</t>
  </si>
  <si>
    <t>Faktor</t>
  </si>
  <si>
    <t>LW 4</t>
  </si>
  <si>
    <t>LW 9-2</t>
  </si>
  <si>
    <t>LW 10-1</t>
  </si>
  <si>
    <t>LW 6/8-1</t>
  </si>
  <si>
    <t>LW 5/7-1</t>
  </si>
  <si>
    <t>B2</t>
  </si>
  <si>
    <t>LW 10-2</t>
  </si>
  <si>
    <t>B3</t>
  </si>
  <si>
    <t>LW 5/7-3</t>
  </si>
  <si>
    <t>LW 12-1</t>
  </si>
  <si>
    <t>Swiss disabled Cup</t>
  </si>
  <si>
    <t>Riesenslalom</t>
  </si>
  <si>
    <t>Anzahl Tore</t>
  </si>
  <si>
    <t>Kurssetzer</t>
  </si>
  <si>
    <t>Startnummer</t>
  </si>
  <si>
    <t>Real Time List</t>
  </si>
  <si>
    <t>powered by</t>
  </si>
  <si>
    <t>Factor Time List</t>
  </si>
  <si>
    <t>B1</t>
  </si>
  <si>
    <t>LW 11</t>
  </si>
  <si>
    <t>LW 12-2</t>
  </si>
  <si>
    <t>LW 1</t>
  </si>
  <si>
    <t>LW 3</t>
  </si>
  <si>
    <t>LW 2</t>
  </si>
  <si>
    <t>LW 5/7-2</t>
  </si>
  <si>
    <t>LW 6/8-2</t>
  </si>
  <si>
    <t>LW 9-1</t>
  </si>
  <si>
    <t>Klasse</t>
  </si>
  <si>
    <t>Name</t>
  </si>
  <si>
    <t>Startliste</t>
  </si>
  <si>
    <t>Die Startliste bleibt für alle Läufe gleich</t>
  </si>
  <si>
    <t>Vorname</t>
  </si>
  <si>
    <t>Rang</t>
  </si>
  <si>
    <t>Punkte</t>
  </si>
  <si>
    <t>Reihenfolge: VI Damen - Standing Damen - Sitting Damen - VI Herren - Standing Herren - Sitting Herren</t>
  </si>
  <si>
    <t>Best 1</t>
  </si>
  <si>
    <t>Best 2</t>
  </si>
  <si>
    <t>SUMME</t>
  </si>
  <si>
    <t>Rangpunkte</t>
  </si>
  <si>
    <t>etc</t>
  </si>
  <si>
    <t>Wegmann</t>
  </si>
  <si>
    <t>Judith</t>
  </si>
  <si>
    <t>12-1</t>
  </si>
  <si>
    <t>11</t>
  </si>
  <si>
    <t>Rotach</t>
  </si>
  <si>
    <t>9-2</t>
  </si>
  <si>
    <t>Christen</t>
  </si>
  <si>
    <t>Pascal</t>
  </si>
  <si>
    <t>GS</t>
  </si>
  <si>
    <t>Grillo</t>
  </si>
  <si>
    <t>Laila</t>
  </si>
  <si>
    <t xml:space="preserve">Ueli </t>
  </si>
  <si>
    <t>Christoph</t>
  </si>
  <si>
    <t>Damas</t>
  </si>
  <si>
    <t>10-2</t>
  </si>
  <si>
    <t>4</t>
  </si>
  <si>
    <t>5</t>
  </si>
  <si>
    <t>6</t>
  </si>
  <si>
    <t xml:space="preserve">Bleiker </t>
  </si>
  <si>
    <t>Mark</t>
  </si>
  <si>
    <t>Wildhaber</t>
  </si>
  <si>
    <t>Janosch</t>
  </si>
  <si>
    <t xml:space="preserve">Gex </t>
  </si>
  <si>
    <t>Brandon</t>
  </si>
  <si>
    <t>Buchmüller</t>
  </si>
  <si>
    <t xml:space="preserve">Jan </t>
  </si>
  <si>
    <t>Bollhalder</t>
  </si>
  <si>
    <t>Jan</t>
  </si>
  <si>
    <t>Flumserberg</t>
  </si>
  <si>
    <t>P.Achermann</t>
  </si>
  <si>
    <t>Snowing/ Cloudy</t>
  </si>
  <si>
    <t>Faktor 19-20</t>
  </si>
  <si>
    <t xml:space="preserve">Albisser </t>
  </si>
  <si>
    <t>Silvia</t>
  </si>
  <si>
    <t>Albisser</t>
  </si>
  <si>
    <t>LW  4</t>
  </si>
  <si>
    <t>DNF</t>
  </si>
  <si>
    <t>LW-3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</si>
</sst>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6" fillId="0" borderId="0" xfId="0" applyFont="1"/>
    <xf numFmtId="0" fontId="8" fillId="0" borderId="0" xfId="0" applyFont="1" applyFill="1"/>
    <xf numFmtId="0" fontId="2" fillId="0" borderId="0" xfId="0" applyFont="1" applyFill="1"/>
    <xf numFmtId="0" fontId="9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10" fillId="0" borderId="0" xfId="0" applyFont="1" applyFill="1"/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2" fontId="9" fillId="2" borderId="1" xfId="0" applyNumberFormat="1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9" fillId="0" borderId="5" xfId="0" applyNumberFormat="1" applyFont="1" applyFill="1" applyBorder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" fontId="9" fillId="2" borderId="4" xfId="0" applyNumberFormat="1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2" fontId="9" fillId="3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2" fontId="6" fillId="0" borderId="0" xfId="0" applyNumberFormat="1" applyFont="1" applyFill="1" applyAlignment="1">
      <alignment horizontal="left"/>
    </xf>
    <xf numFmtId="2" fontId="9" fillId="0" borderId="2" xfId="0" applyNumberFormat="1" applyFont="1" applyFill="1" applyBorder="1" applyAlignment="1">
      <alignment horizontal="left"/>
    </xf>
    <xf numFmtId="2" fontId="9" fillId="0" borderId="3" xfId="0" applyNumberFormat="1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</cellXfs>
  <cellStyles count="8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jpg"/><Relationship Id="rId2" Type="http://schemas.openxmlformats.org/officeDocument/2006/relationships/image" Target="../media/image2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5.wmf"/><Relationship Id="rId1" Type="http://schemas.openxmlformats.org/officeDocument/2006/relationships/image" Target="../media/image1.jpg"/><Relationship Id="rId2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4" Type="http://schemas.openxmlformats.org/officeDocument/2006/relationships/image" Target="../media/image7.emf"/><Relationship Id="rId1" Type="http://schemas.openxmlformats.org/officeDocument/2006/relationships/image" Target="../media/image1.jpg"/><Relationship Id="rId2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367936</xdr:colOff>
      <xdr:row>0</xdr:row>
      <xdr:rowOff>185058</xdr:rowOff>
    </xdr:from>
    <xdr:to>
      <xdr:col>6</xdr:col>
      <xdr:colOff>304799</xdr:colOff>
      <xdr:row>6</xdr:row>
      <xdr:rowOff>63500</xdr:rowOff>
    </xdr:to>
    <xdr:pic>
      <xdr:nvPicPr>
        <xdr:cNvPr id="18" name="Bild 3" descr="spst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136" y="185058"/>
          <a:ext cx="2172063" cy="1021442"/>
        </a:xfrm>
        <a:prstGeom prst="rect">
          <a:avLst/>
        </a:prstGeom>
      </xdr:spPr>
    </xdr:pic>
    <xdr:clientData/>
  </xdr:twoCellAnchor>
  <xdr:twoCellAnchor editAs="oneCell">
    <xdr:from>
      <xdr:col>4</xdr:col>
      <xdr:colOff>257992</xdr:colOff>
      <xdr:row>6</xdr:row>
      <xdr:rowOff>95733</xdr:rowOff>
    </xdr:from>
    <xdr:to>
      <xdr:col>6</xdr:col>
      <xdr:colOff>238229</xdr:colOff>
      <xdr:row>13</xdr:row>
      <xdr:rowOff>63500</xdr:rowOff>
    </xdr:to>
    <xdr:pic>
      <xdr:nvPicPr>
        <xdr:cNvPr id="19" name="Bild 4" descr="1.tiff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5192" y="1238733"/>
          <a:ext cx="2215437" cy="1301267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6</xdr:row>
      <xdr:rowOff>50800</xdr:rowOff>
    </xdr:from>
    <xdr:to>
      <xdr:col>3</xdr:col>
      <xdr:colOff>794722</xdr:colOff>
      <xdr:row>12</xdr:row>
      <xdr:rowOff>53947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4000" y="1193800"/>
          <a:ext cx="2420322" cy="1146147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1</xdr:row>
      <xdr:rowOff>25400</xdr:rowOff>
    </xdr:from>
    <xdr:to>
      <xdr:col>4</xdr:col>
      <xdr:colOff>134361</xdr:colOff>
      <xdr:row>6</xdr:row>
      <xdr:rowOff>17862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94000" y="215900"/>
          <a:ext cx="2877561" cy="94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50436</xdr:colOff>
      <xdr:row>1</xdr:row>
      <xdr:rowOff>32658</xdr:rowOff>
    </xdr:from>
    <xdr:to>
      <xdr:col>7</xdr:col>
      <xdr:colOff>1104899</xdr:colOff>
      <xdr:row>6</xdr:row>
      <xdr:rowOff>101600</xdr:rowOff>
    </xdr:to>
    <xdr:pic>
      <xdr:nvPicPr>
        <xdr:cNvPr id="8" name="Bild 3" descr="spst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836" y="223158"/>
          <a:ext cx="2172063" cy="1021442"/>
        </a:xfrm>
        <a:prstGeom prst="rect">
          <a:avLst/>
        </a:prstGeom>
      </xdr:spPr>
    </xdr:pic>
    <xdr:clientData/>
  </xdr:twoCellAnchor>
  <xdr:twoCellAnchor editAs="oneCell">
    <xdr:from>
      <xdr:col>8</xdr:col>
      <xdr:colOff>16692</xdr:colOff>
      <xdr:row>1</xdr:row>
      <xdr:rowOff>19533</xdr:rowOff>
    </xdr:from>
    <xdr:to>
      <xdr:col>9</xdr:col>
      <xdr:colOff>1114529</xdr:colOff>
      <xdr:row>7</xdr:row>
      <xdr:rowOff>177800</xdr:rowOff>
    </xdr:to>
    <xdr:pic>
      <xdr:nvPicPr>
        <xdr:cNvPr id="9" name="Bild 4" descr="1.tiff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292" y="210033"/>
          <a:ext cx="2215437" cy="1301267"/>
        </a:xfrm>
        <a:prstGeom prst="rect">
          <a:avLst/>
        </a:prstGeom>
      </xdr:spPr>
    </xdr:pic>
    <xdr:clientData/>
  </xdr:twoCellAnchor>
  <xdr:twoCellAnchor editAs="oneCell">
    <xdr:from>
      <xdr:col>3</xdr:col>
      <xdr:colOff>736600</xdr:colOff>
      <xdr:row>1</xdr:row>
      <xdr:rowOff>38100</xdr:rowOff>
    </xdr:from>
    <xdr:to>
      <xdr:col>5</xdr:col>
      <xdr:colOff>921722</xdr:colOff>
      <xdr:row>7</xdr:row>
      <xdr:rowOff>41247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200" y="228600"/>
          <a:ext cx="2420322" cy="1146147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</xdr:row>
      <xdr:rowOff>50800</xdr:rowOff>
    </xdr:from>
    <xdr:to>
      <xdr:col>3</xdr:col>
      <xdr:colOff>566283</xdr:colOff>
      <xdr:row>6</xdr:row>
      <xdr:rowOff>38100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241300"/>
          <a:ext cx="2877683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787036</xdr:colOff>
      <xdr:row>1</xdr:row>
      <xdr:rowOff>19958</xdr:rowOff>
    </xdr:from>
    <xdr:to>
      <xdr:col>8</xdr:col>
      <xdr:colOff>954270</xdr:colOff>
      <xdr:row>6</xdr:row>
      <xdr:rowOff>127000</xdr:rowOff>
    </xdr:to>
    <xdr:pic>
      <xdr:nvPicPr>
        <xdr:cNvPr id="9" name="Bild 3" descr="spst.jp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436" y="210458"/>
          <a:ext cx="2402434" cy="1059542"/>
        </a:xfrm>
        <a:prstGeom prst="rect">
          <a:avLst/>
        </a:prstGeom>
      </xdr:spPr>
    </xdr:pic>
    <xdr:clientData/>
  </xdr:twoCellAnchor>
  <xdr:twoCellAnchor editAs="oneCell">
    <xdr:from>
      <xdr:col>1</xdr:col>
      <xdr:colOff>1638300</xdr:colOff>
      <xdr:row>1</xdr:row>
      <xdr:rowOff>25400</xdr:rowOff>
    </xdr:from>
    <xdr:to>
      <xdr:col>4</xdr:col>
      <xdr:colOff>52209</xdr:colOff>
      <xdr:row>6</xdr:row>
      <xdr:rowOff>12700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215900"/>
          <a:ext cx="2877683" cy="939800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338666</xdr:colOff>
      <xdr:row>1</xdr:row>
      <xdr:rowOff>10024</xdr:rowOff>
    </xdr:from>
    <xdr:to>
      <xdr:col>6</xdr:col>
      <xdr:colOff>522114</xdr:colOff>
      <xdr:row>7</xdr:row>
      <xdr:rowOff>12699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866" y="200524"/>
          <a:ext cx="2418648" cy="1145675"/>
        </a:xfrm>
        <a:prstGeom prst="rect">
          <a:avLst/>
        </a:prstGeom>
      </xdr:spPr>
    </xdr:pic>
    <xdr:clientData/>
  </xdr:twoCellAnchor>
  <xdr:twoCellAnchor editAs="oneCell">
    <xdr:from>
      <xdr:col>11</xdr:col>
      <xdr:colOff>147052</xdr:colOff>
      <xdr:row>1</xdr:row>
      <xdr:rowOff>13368</xdr:rowOff>
    </xdr:from>
    <xdr:to>
      <xdr:col>13</xdr:col>
      <xdr:colOff>1050758</xdr:colOff>
      <xdr:row>10</xdr:row>
      <xdr:rowOff>30747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68FDA69C-8379-5C4D-9332-CD4E63DC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23052" y="200526"/>
          <a:ext cx="3149600" cy="170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59"/>
  <sheetViews>
    <sheetView topLeftCell="A2" zoomScale="150" zoomScaleNormal="229" zoomScalePageLayoutView="229" workbookViewId="0">
      <selection activeCell="B10" sqref="B10"/>
    </sheetView>
  </sheetViews>
  <sheetFormatPr baseColWidth="10" defaultColWidth="10.83203125" defaultRowHeight="15" customHeight="1" x14ac:dyDescent="0.2"/>
  <cols>
    <col min="1" max="1" width="14.6640625" style="4" customWidth="1"/>
    <col min="2" max="3" width="21.6640625" style="12" customWidth="1"/>
    <col min="4" max="4" width="14.6640625" style="13" customWidth="1"/>
    <col min="5" max="14" width="14.6640625" style="4" customWidth="1"/>
    <col min="15" max="16384" width="10.83203125" style="4"/>
  </cols>
  <sheetData>
    <row r="1" spans="1:14" ht="15" customHeight="1" x14ac:dyDescent="0.25">
      <c r="A1" s="9" t="s">
        <v>15</v>
      </c>
      <c r="B1" s="10"/>
      <c r="C1" s="10" t="s">
        <v>21</v>
      </c>
      <c r="D1" s="11"/>
      <c r="E1" s="1"/>
      <c r="F1" s="1"/>
      <c r="G1" s="1"/>
      <c r="H1" s="1"/>
      <c r="I1" s="1"/>
      <c r="J1" s="1"/>
      <c r="K1" s="1"/>
      <c r="L1" s="1"/>
      <c r="N1" s="1"/>
    </row>
    <row r="2" spans="1:14" ht="15" customHeight="1" x14ac:dyDescent="0.25">
      <c r="A2" s="9"/>
      <c r="B2" s="10"/>
      <c r="K2" s="1"/>
      <c r="L2" s="1"/>
      <c r="N2" s="1"/>
    </row>
    <row r="3" spans="1:14" ht="15" customHeight="1" x14ac:dyDescent="0.2">
      <c r="K3" s="1"/>
      <c r="L3" s="1"/>
      <c r="N3" s="1"/>
    </row>
    <row r="4" spans="1:14" ht="15" customHeight="1" x14ac:dyDescent="0.2">
      <c r="A4" s="4" t="s">
        <v>0</v>
      </c>
      <c r="B4" s="16" t="s">
        <v>73</v>
      </c>
      <c r="K4" s="1"/>
      <c r="L4" s="1"/>
      <c r="N4" s="1"/>
    </row>
    <row r="5" spans="1:14" ht="15" customHeight="1" x14ac:dyDescent="0.2">
      <c r="A5" s="4" t="s">
        <v>1</v>
      </c>
      <c r="B5" s="58">
        <v>43849</v>
      </c>
      <c r="K5" s="1"/>
      <c r="L5" s="1"/>
      <c r="N5" s="1"/>
    </row>
    <row r="6" spans="1:14" ht="15" customHeight="1" x14ac:dyDescent="0.2">
      <c r="A6" s="4" t="s">
        <v>16</v>
      </c>
      <c r="B6" s="16" t="s">
        <v>53</v>
      </c>
      <c r="K6" s="1"/>
      <c r="L6" s="1"/>
      <c r="N6" s="1"/>
    </row>
    <row r="7" spans="1:14" ht="15" customHeight="1" x14ac:dyDescent="0.2">
      <c r="A7" s="4" t="s">
        <v>17</v>
      </c>
      <c r="B7" s="16">
        <v>17</v>
      </c>
      <c r="K7" s="1"/>
      <c r="L7" s="1"/>
      <c r="N7" s="1"/>
    </row>
    <row r="8" spans="1:14" ht="15" customHeight="1" x14ac:dyDescent="0.2">
      <c r="A8" s="4" t="s">
        <v>18</v>
      </c>
      <c r="B8" s="16" t="s">
        <v>74</v>
      </c>
      <c r="K8" s="1"/>
      <c r="L8" s="1"/>
      <c r="N8" s="1"/>
    </row>
    <row r="9" spans="1:14" ht="15" customHeight="1" x14ac:dyDescent="0.2">
      <c r="A9" s="4" t="s">
        <v>2</v>
      </c>
      <c r="B9" s="16" t="s">
        <v>75</v>
      </c>
      <c r="K9" s="1"/>
      <c r="L9" s="1"/>
      <c r="N9" s="1"/>
    </row>
    <row r="10" spans="1:14" ht="15" customHeight="1" x14ac:dyDescent="0.2">
      <c r="A10" s="4" t="s">
        <v>3</v>
      </c>
      <c r="B10" s="16">
        <v>-4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</row>
    <row r="12" spans="1:14" ht="15" customHeight="1" x14ac:dyDescent="0.2">
      <c r="A12" s="5"/>
      <c r="B12" s="14"/>
      <c r="C12" s="14"/>
      <c r="D12" s="15"/>
    </row>
    <row r="13" spans="1:14" ht="15" customHeight="1" x14ac:dyDescent="0.2">
      <c r="A13" s="2" t="s">
        <v>34</v>
      </c>
      <c r="B13" s="16"/>
      <c r="D13" s="17"/>
    </row>
    <row r="14" spans="1:14" ht="15" customHeight="1" x14ac:dyDescent="0.2">
      <c r="A14" s="4" t="s">
        <v>35</v>
      </c>
      <c r="B14" s="16"/>
      <c r="D14" s="17"/>
    </row>
    <row r="15" spans="1:14" ht="15" customHeight="1" x14ac:dyDescent="0.2">
      <c r="A15" s="4" t="s">
        <v>39</v>
      </c>
      <c r="B15" s="16"/>
      <c r="D15" s="17"/>
    </row>
    <row r="16" spans="1:14" ht="15" customHeight="1" x14ac:dyDescent="0.2">
      <c r="A16" s="3"/>
      <c r="B16" s="16"/>
      <c r="C16" s="10"/>
      <c r="D16" s="17"/>
    </row>
    <row r="18" spans="1:10" ht="15" customHeight="1" x14ac:dyDescent="0.2">
      <c r="A18" s="3" t="s">
        <v>19</v>
      </c>
      <c r="B18" s="10" t="s">
        <v>33</v>
      </c>
      <c r="C18" s="10" t="s">
        <v>36</v>
      </c>
      <c r="D18" s="18" t="s">
        <v>32</v>
      </c>
    </row>
    <row r="19" spans="1:10" ht="15" customHeight="1" x14ac:dyDescent="0.2">
      <c r="A19" s="41">
        <v>1</v>
      </c>
      <c r="B19" s="42" t="s">
        <v>54</v>
      </c>
      <c r="C19" s="42" t="s">
        <v>55</v>
      </c>
      <c r="D19" s="42" t="s">
        <v>23</v>
      </c>
    </row>
    <row r="20" spans="1:10" ht="15" customHeight="1" x14ac:dyDescent="0.2">
      <c r="A20" s="45">
        <v>2</v>
      </c>
      <c r="B20" s="46" t="s">
        <v>45</v>
      </c>
      <c r="C20" s="46" t="s">
        <v>46</v>
      </c>
      <c r="D20" s="47" t="s">
        <v>12</v>
      </c>
    </row>
    <row r="21" spans="1:10" ht="15" customHeight="1" x14ac:dyDescent="0.2">
      <c r="A21" s="41">
        <v>3</v>
      </c>
      <c r="B21" s="42" t="s">
        <v>79</v>
      </c>
      <c r="C21" s="42" t="s">
        <v>78</v>
      </c>
      <c r="D21" s="42" t="s">
        <v>5</v>
      </c>
    </row>
    <row r="22" spans="1:10" ht="15" customHeight="1" x14ac:dyDescent="0.2">
      <c r="A22" s="45">
        <v>4</v>
      </c>
      <c r="B22" s="46" t="s">
        <v>63</v>
      </c>
      <c r="C22" s="46" t="s">
        <v>64</v>
      </c>
      <c r="D22" s="47" t="s">
        <v>12</v>
      </c>
    </row>
    <row r="23" spans="1:10" ht="15" customHeight="1" x14ac:dyDescent="0.2">
      <c r="A23" s="41">
        <v>5</v>
      </c>
      <c r="B23" s="42" t="s">
        <v>65</v>
      </c>
      <c r="C23" s="42" t="s">
        <v>66</v>
      </c>
      <c r="D23" s="43" t="s">
        <v>50</v>
      </c>
      <c r="H23" s="46"/>
      <c r="I23" s="46"/>
      <c r="J23" s="47"/>
    </row>
    <row r="24" spans="1:10" ht="15" customHeight="1" x14ac:dyDescent="0.2">
      <c r="A24" s="45">
        <v>6</v>
      </c>
      <c r="B24" s="46" t="s">
        <v>67</v>
      </c>
      <c r="C24" s="46" t="s">
        <v>68</v>
      </c>
      <c r="D24" s="43" t="s">
        <v>50</v>
      </c>
      <c r="H24" s="46"/>
      <c r="I24" s="46"/>
      <c r="J24" s="47"/>
    </row>
    <row r="25" spans="1:10" ht="15" customHeight="1" x14ac:dyDescent="0.2">
      <c r="A25" s="41">
        <v>7</v>
      </c>
      <c r="B25" s="42" t="s">
        <v>56</v>
      </c>
      <c r="C25" s="42" t="s">
        <v>49</v>
      </c>
      <c r="D25" s="43" t="s">
        <v>50</v>
      </c>
      <c r="H25" s="46"/>
      <c r="I25" s="46"/>
      <c r="J25" s="46"/>
    </row>
    <row r="26" spans="1:10" ht="15" customHeight="1" x14ac:dyDescent="0.2">
      <c r="A26" s="45">
        <v>8</v>
      </c>
      <c r="B26" s="46" t="s">
        <v>57</v>
      </c>
      <c r="C26" s="46" t="s">
        <v>58</v>
      </c>
      <c r="D26" s="47" t="s">
        <v>48</v>
      </c>
      <c r="H26" s="46"/>
      <c r="I26" s="46"/>
      <c r="J26" s="47"/>
    </row>
    <row r="27" spans="1:10" ht="15" customHeight="1" x14ac:dyDescent="0.2">
      <c r="A27" s="41">
        <v>9</v>
      </c>
      <c r="B27" s="42" t="s">
        <v>69</v>
      </c>
      <c r="C27" s="42" t="s">
        <v>70</v>
      </c>
      <c r="D27" s="43" t="s">
        <v>47</v>
      </c>
      <c r="H27" s="46"/>
      <c r="I27" s="12"/>
      <c r="J27" s="47"/>
    </row>
    <row r="28" spans="1:10" ht="15" customHeight="1" x14ac:dyDescent="0.2">
      <c r="A28" s="45">
        <v>10</v>
      </c>
      <c r="B28" s="46" t="s">
        <v>71</v>
      </c>
      <c r="C28" s="46" t="s">
        <v>72</v>
      </c>
      <c r="D28" s="47" t="s">
        <v>47</v>
      </c>
      <c r="H28" s="46"/>
      <c r="I28" s="46"/>
      <c r="J28" s="13"/>
    </row>
    <row r="29" spans="1:10" ht="15" customHeight="1" x14ac:dyDescent="0.2">
      <c r="A29" s="41">
        <v>11</v>
      </c>
      <c r="B29" s="42" t="s">
        <v>52</v>
      </c>
      <c r="C29" s="42" t="s">
        <v>51</v>
      </c>
      <c r="D29" s="43" t="s">
        <v>59</v>
      </c>
      <c r="H29" s="46"/>
      <c r="I29" s="46"/>
      <c r="J29" s="47"/>
    </row>
    <row r="30" spans="1:10" ht="15" customHeight="1" x14ac:dyDescent="0.2">
      <c r="A30" s="45">
        <v>12</v>
      </c>
      <c r="B30" s="46"/>
      <c r="C30" s="46"/>
      <c r="D30" s="47"/>
      <c r="H30" s="46"/>
      <c r="I30" s="46"/>
      <c r="J30" s="47"/>
    </row>
    <row r="31" spans="1:10" ht="15" customHeight="1" x14ac:dyDescent="0.2">
      <c r="A31" s="41">
        <v>13</v>
      </c>
      <c r="B31" s="42"/>
      <c r="C31" s="42"/>
      <c r="D31" s="43"/>
      <c r="H31" s="46"/>
      <c r="I31" s="46"/>
      <c r="J31" s="47"/>
    </row>
    <row r="32" spans="1:10" ht="15" customHeight="1" x14ac:dyDescent="0.2">
      <c r="A32" s="45">
        <v>14</v>
      </c>
      <c r="B32" s="46"/>
      <c r="C32" s="46"/>
      <c r="D32" s="47"/>
      <c r="H32" s="46"/>
      <c r="I32" s="46"/>
      <c r="J32" s="13"/>
    </row>
    <row r="33" spans="1:10" ht="15" customHeight="1" x14ac:dyDescent="0.2">
      <c r="A33" s="41">
        <v>15</v>
      </c>
      <c r="B33" s="42"/>
      <c r="C33" s="42"/>
      <c r="D33" s="43"/>
      <c r="H33" s="46"/>
      <c r="I33" s="46"/>
      <c r="J33" s="47"/>
    </row>
    <row r="34" spans="1:10" ht="15" customHeight="1" x14ac:dyDescent="0.2">
      <c r="A34" s="45">
        <v>16</v>
      </c>
      <c r="B34" s="46"/>
      <c r="C34" s="46"/>
      <c r="D34" s="47"/>
      <c r="H34" s="46"/>
      <c r="I34" s="46"/>
      <c r="J34" s="47"/>
    </row>
    <row r="35" spans="1:10" ht="15" customHeight="1" x14ac:dyDescent="0.2">
      <c r="A35" s="6">
        <v>17</v>
      </c>
      <c r="B35" s="19"/>
      <c r="C35" s="19"/>
      <c r="D35" s="20"/>
    </row>
    <row r="36" spans="1:10" ht="15" customHeight="1" x14ac:dyDescent="0.2">
      <c r="A36" s="7">
        <v>18</v>
      </c>
    </row>
    <row r="37" spans="1:10" ht="15" customHeight="1" x14ac:dyDescent="0.2">
      <c r="A37" s="6">
        <v>19</v>
      </c>
      <c r="B37" s="19"/>
      <c r="C37" s="19"/>
      <c r="D37" s="20"/>
    </row>
    <row r="38" spans="1:10" ht="15" customHeight="1" x14ac:dyDescent="0.2">
      <c r="A38" s="7">
        <v>20</v>
      </c>
    </row>
    <row r="43" spans="1:10" ht="15" customHeight="1" x14ac:dyDescent="0.2">
      <c r="A43" s="8"/>
      <c r="B43" s="21"/>
      <c r="C43" s="21"/>
      <c r="D43" s="22"/>
    </row>
    <row r="45" spans="1:10" ht="15" customHeight="1" x14ac:dyDescent="0.2">
      <c r="A45" s="8"/>
      <c r="B45" s="21"/>
      <c r="C45" s="21"/>
      <c r="D45" s="22"/>
    </row>
    <row r="46" spans="1:10" ht="15" customHeight="1" x14ac:dyDescent="0.2">
      <c r="A46" s="8"/>
      <c r="B46" s="21"/>
      <c r="C46" s="21"/>
      <c r="D46" s="22"/>
    </row>
    <row r="47" spans="1:10" ht="15" customHeight="1" x14ac:dyDescent="0.2">
      <c r="A47" s="8"/>
      <c r="B47" s="21"/>
      <c r="C47" s="21"/>
      <c r="D47" s="22"/>
    </row>
    <row r="48" spans="1:10" ht="15" customHeight="1" x14ac:dyDescent="0.2">
      <c r="A48" s="8"/>
      <c r="B48" s="21"/>
      <c r="C48" s="21"/>
      <c r="D48" s="22"/>
    </row>
    <row r="50" spans="1:4" ht="15" customHeight="1" x14ac:dyDescent="0.2">
      <c r="A50" s="8"/>
      <c r="B50" s="21"/>
      <c r="C50" s="21"/>
      <c r="D50" s="22"/>
    </row>
    <row r="55" spans="1:4" ht="15" customHeight="1" x14ac:dyDescent="0.2">
      <c r="A55" s="8"/>
      <c r="B55" s="21"/>
      <c r="C55" s="21"/>
      <c r="D55" s="22"/>
    </row>
    <row r="59" spans="1:4" ht="15" customHeight="1" x14ac:dyDescent="0.2">
      <c r="A59" s="8"/>
      <c r="B59" s="21"/>
      <c r="C59" s="21"/>
      <c r="D59" s="22"/>
    </row>
  </sheetData>
  <phoneticPr fontId="7" type="noConversion"/>
  <pageMargins left="0.75" right="0.75" top="1" bottom="1" header="0.5" footer="0.5"/>
  <pageSetup paperSize="9" scale="73" orientation="landscape" horizontalDpi="4294967292" verticalDpi="4294967292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57"/>
  <sheetViews>
    <sheetView topLeftCell="A11" zoomScale="132" workbookViewId="0">
      <selection activeCell="D29" sqref="D29"/>
    </sheetView>
  </sheetViews>
  <sheetFormatPr baseColWidth="10" defaultColWidth="10.83203125" defaultRowHeight="15" customHeight="1" x14ac:dyDescent="0.2"/>
  <cols>
    <col min="1" max="1" width="14.6640625" style="4" customWidth="1"/>
    <col min="2" max="3" width="21.6640625" style="12" customWidth="1"/>
    <col min="4" max="4" width="14.6640625" style="13" customWidth="1"/>
    <col min="5" max="10" width="14.6640625" style="24" customWidth="1"/>
    <col min="11" max="13" width="14.6640625" style="4" customWidth="1"/>
    <col min="14" max="16384" width="10.83203125" style="4"/>
  </cols>
  <sheetData>
    <row r="1" spans="1:4" s="4" customFormat="1" ht="15" customHeight="1" x14ac:dyDescent="0.25">
      <c r="A1" s="9" t="s">
        <v>15</v>
      </c>
      <c r="B1" s="10"/>
      <c r="C1" s="23" t="s">
        <v>21</v>
      </c>
      <c r="D1" s="13"/>
    </row>
    <row r="2" spans="1:4" s="4" customFormat="1" ht="15" customHeight="1" x14ac:dyDescent="0.25">
      <c r="A2" s="9"/>
      <c r="B2" s="10"/>
      <c r="C2" s="12"/>
      <c r="D2" s="13"/>
    </row>
    <row r="4" spans="1:4" s="4" customFormat="1" ht="15" customHeight="1" x14ac:dyDescent="0.2">
      <c r="A4" s="4" t="s">
        <v>0</v>
      </c>
      <c r="B4" s="10" t="s">
        <v>73</v>
      </c>
      <c r="C4" s="12"/>
      <c r="D4" s="13"/>
    </row>
    <row r="5" spans="1:4" s="4" customFormat="1" ht="15" customHeight="1" x14ac:dyDescent="0.2">
      <c r="A5" s="4" t="s">
        <v>1</v>
      </c>
      <c r="B5" s="38">
        <v>43849</v>
      </c>
      <c r="C5" s="12"/>
      <c r="D5" s="13"/>
    </row>
    <row r="6" spans="1:4" s="4" customFormat="1" ht="15" customHeight="1" x14ac:dyDescent="0.2">
      <c r="A6" s="4" t="s">
        <v>16</v>
      </c>
      <c r="B6" s="10" t="s">
        <v>53</v>
      </c>
      <c r="C6" s="12"/>
      <c r="D6" s="13"/>
    </row>
    <row r="7" spans="1:4" s="4" customFormat="1" ht="15" customHeight="1" x14ac:dyDescent="0.2">
      <c r="A7" s="4" t="s">
        <v>17</v>
      </c>
      <c r="B7" s="10">
        <v>17</v>
      </c>
      <c r="C7" s="12"/>
      <c r="D7" s="13"/>
    </row>
    <row r="8" spans="1:4" s="4" customFormat="1" ht="15" customHeight="1" x14ac:dyDescent="0.2">
      <c r="A8" s="4" t="s">
        <v>18</v>
      </c>
      <c r="B8" s="10" t="s">
        <v>74</v>
      </c>
      <c r="C8" s="12"/>
      <c r="D8" s="13"/>
    </row>
    <row r="9" spans="1:4" s="4" customFormat="1" ht="15" customHeight="1" x14ac:dyDescent="0.2">
      <c r="A9" s="4" t="s">
        <v>2</v>
      </c>
      <c r="B9" s="10" t="s">
        <v>75</v>
      </c>
      <c r="C9" s="12"/>
      <c r="D9" s="13"/>
    </row>
    <row r="10" spans="1:4" s="4" customFormat="1" ht="15" customHeight="1" x14ac:dyDescent="0.2">
      <c r="A10" s="4" t="s">
        <v>3</v>
      </c>
      <c r="B10" s="10">
        <v>-4</v>
      </c>
      <c r="C10" s="12"/>
      <c r="D10" s="13"/>
    </row>
    <row r="12" spans="1:4" s="4" customFormat="1" ht="15" customHeight="1" x14ac:dyDescent="0.2">
      <c r="A12" s="5"/>
      <c r="B12" s="14"/>
      <c r="C12" s="14"/>
      <c r="D12" s="15"/>
    </row>
    <row r="13" spans="1:4" s="4" customFormat="1" ht="15" customHeight="1" x14ac:dyDescent="0.2">
      <c r="A13" s="3" t="s">
        <v>20</v>
      </c>
      <c r="B13" s="16"/>
      <c r="C13" s="12"/>
      <c r="D13" s="17"/>
    </row>
    <row r="14" spans="1:4" s="4" customFormat="1" ht="15" customHeight="1" x14ac:dyDescent="0.2">
      <c r="A14" s="3"/>
      <c r="B14" s="16"/>
      <c r="C14" s="10"/>
      <c r="D14" s="17"/>
    </row>
    <row r="16" spans="1:4" s="4" customFormat="1" ht="15" customHeight="1" x14ac:dyDescent="0.2">
      <c r="A16" s="3"/>
      <c r="B16" s="10"/>
      <c r="C16" s="10"/>
      <c r="D16" s="18"/>
    </row>
    <row r="17" spans="1:10" ht="15" customHeight="1" x14ac:dyDescent="0.2">
      <c r="A17" s="7"/>
    </row>
    <row r="18" spans="1:10" s="3" customFormat="1" ht="15" customHeight="1" x14ac:dyDescent="0.2">
      <c r="A18" s="3" t="s">
        <v>19</v>
      </c>
      <c r="B18" s="10" t="s">
        <v>33</v>
      </c>
      <c r="C18" s="10" t="s">
        <v>36</v>
      </c>
      <c r="D18" s="18" t="s">
        <v>32</v>
      </c>
      <c r="E18" s="18">
        <v>1</v>
      </c>
      <c r="F18" s="18">
        <v>2</v>
      </c>
      <c r="G18" s="18">
        <v>3</v>
      </c>
      <c r="H18" s="18">
        <v>4</v>
      </c>
      <c r="I18" s="18">
        <v>5</v>
      </c>
      <c r="J18" s="18">
        <v>6</v>
      </c>
    </row>
    <row r="19" spans="1:10" ht="15" customHeight="1" x14ac:dyDescent="0.2">
      <c r="A19" s="41">
        <v>1</v>
      </c>
      <c r="B19" s="42" t="s">
        <v>54</v>
      </c>
      <c r="C19" s="42" t="s">
        <v>55</v>
      </c>
      <c r="D19" s="42" t="s">
        <v>23</v>
      </c>
      <c r="E19" s="44">
        <v>49.63</v>
      </c>
      <c r="F19" s="44">
        <v>45.94</v>
      </c>
      <c r="G19" s="44">
        <v>43.63</v>
      </c>
      <c r="H19" s="44"/>
      <c r="I19" s="25">
        <v>49.09</v>
      </c>
      <c r="J19" s="25">
        <v>45.71</v>
      </c>
    </row>
    <row r="20" spans="1:10" ht="15" customHeight="1" x14ac:dyDescent="0.2">
      <c r="A20" s="45">
        <v>2</v>
      </c>
      <c r="B20" s="46" t="s">
        <v>45</v>
      </c>
      <c r="C20" s="46" t="s">
        <v>46</v>
      </c>
      <c r="D20" s="47" t="s">
        <v>12</v>
      </c>
      <c r="E20" s="48">
        <v>29.01</v>
      </c>
      <c r="F20" s="48">
        <v>28.38</v>
      </c>
      <c r="G20" s="48">
        <v>28.98</v>
      </c>
      <c r="H20" s="24">
        <v>27.93</v>
      </c>
      <c r="I20" s="24">
        <v>28.64</v>
      </c>
      <c r="J20" s="24">
        <v>29.07</v>
      </c>
    </row>
    <row r="21" spans="1:10" ht="15" customHeight="1" x14ac:dyDescent="0.2">
      <c r="A21" s="41">
        <v>3</v>
      </c>
      <c r="B21" s="42" t="s">
        <v>77</v>
      </c>
      <c r="C21" s="42" t="s">
        <v>78</v>
      </c>
      <c r="D21" s="42" t="s">
        <v>80</v>
      </c>
      <c r="E21" s="44"/>
      <c r="F21" s="44">
        <v>29.28</v>
      </c>
      <c r="G21" s="44">
        <v>28.6</v>
      </c>
      <c r="H21" s="25">
        <v>27.89</v>
      </c>
      <c r="I21" s="25">
        <v>29.99</v>
      </c>
      <c r="J21" s="44">
        <v>28.53</v>
      </c>
    </row>
    <row r="22" spans="1:10" ht="15" customHeight="1" x14ac:dyDescent="0.2">
      <c r="A22" s="45">
        <v>4</v>
      </c>
      <c r="B22" s="46" t="s">
        <v>63</v>
      </c>
      <c r="C22" s="46" t="s">
        <v>64</v>
      </c>
      <c r="D22" s="47" t="s">
        <v>12</v>
      </c>
      <c r="E22" s="48">
        <v>32.03</v>
      </c>
      <c r="F22" s="48">
        <v>30.54</v>
      </c>
      <c r="G22" s="48">
        <v>29.17</v>
      </c>
      <c r="H22" s="24">
        <v>29</v>
      </c>
      <c r="I22" s="24">
        <v>29.99</v>
      </c>
      <c r="J22" s="24">
        <v>29.8</v>
      </c>
    </row>
    <row r="23" spans="1:10" ht="15" customHeight="1" x14ac:dyDescent="0.2">
      <c r="A23" s="41">
        <v>5</v>
      </c>
      <c r="B23" s="42" t="s">
        <v>65</v>
      </c>
      <c r="C23" s="42" t="s">
        <v>66</v>
      </c>
      <c r="D23" s="43" t="s">
        <v>50</v>
      </c>
      <c r="E23" s="44">
        <v>27.89</v>
      </c>
      <c r="F23" s="44">
        <v>28</v>
      </c>
      <c r="G23" s="44">
        <v>28.63</v>
      </c>
      <c r="H23" s="44">
        <v>29.17</v>
      </c>
      <c r="I23" s="25">
        <v>29.64</v>
      </c>
      <c r="J23" s="25">
        <v>27.9</v>
      </c>
    </row>
    <row r="24" spans="1:10" ht="15" customHeight="1" x14ac:dyDescent="0.2">
      <c r="A24" s="45">
        <v>6</v>
      </c>
      <c r="B24" s="46" t="s">
        <v>67</v>
      </c>
      <c r="C24" s="46" t="s">
        <v>68</v>
      </c>
      <c r="D24" s="43" t="s">
        <v>50</v>
      </c>
      <c r="E24" s="48">
        <v>26.77</v>
      </c>
      <c r="F24" s="48">
        <v>26.44</v>
      </c>
      <c r="G24" s="48">
        <v>26.39</v>
      </c>
      <c r="H24" s="48"/>
      <c r="I24" s="48">
        <v>27.91</v>
      </c>
      <c r="J24" s="48">
        <v>26.5</v>
      </c>
    </row>
    <row r="25" spans="1:10" ht="15" customHeight="1" x14ac:dyDescent="0.2">
      <c r="A25" s="41">
        <v>7</v>
      </c>
      <c r="B25" s="42" t="s">
        <v>56</v>
      </c>
      <c r="C25" s="42" t="s">
        <v>49</v>
      </c>
      <c r="D25" s="43" t="s">
        <v>82</v>
      </c>
      <c r="E25" s="44">
        <v>25.81</v>
      </c>
      <c r="F25" s="44">
        <v>25.89</v>
      </c>
      <c r="G25" s="44">
        <v>26.4</v>
      </c>
      <c r="H25" s="25">
        <v>26.7</v>
      </c>
      <c r="I25" s="25">
        <v>29.64</v>
      </c>
      <c r="J25" s="25">
        <v>26.57</v>
      </c>
    </row>
    <row r="26" spans="1:10" ht="15" customHeight="1" x14ac:dyDescent="0.2">
      <c r="A26" s="45">
        <v>8</v>
      </c>
      <c r="B26" s="46" t="s">
        <v>57</v>
      </c>
      <c r="C26" s="46" t="s">
        <v>58</v>
      </c>
      <c r="D26" s="47" t="s">
        <v>48</v>
      </c>
      <c r="E26" s="48">
        <v>29.8</v>
      </c>
      <c r="F26" s="48">
        <v>30.77</v>
      </c>
      <c r="G26" s="48">
        <v>29.91</v>
      </c>
      <c r="H26" s="48">
        <v>31.6</v>
      </c>
      <c r="I26" s="48">
        <v>31.57</v>
      </c>
      <c r="J26" s="48">
        <v>31.1</v>
      </c>
    </row>
    <row r="27" spans="1:10" ht="15" customHeight="1" x14ac:dyDescent="0.2">
      <c r="A27" s="41">
        <v>9</v>
      </c>
      <c r="B27" s="42" t="s">
        <v>69</v>
      </c>
      <c r="C27" s="42" t="s">
        <v>70</v>
      </c>
      <c r="D27" s="43" t="s">
        <v>47</v>
      </c>
      <c r="E27" s="44">
        <v>33.799999999999997</v>
      </c>
      <c r="F27" s="44">
        <v>33.659999999999997</v>
      </c>
      <c r="G27" s="44">
        <v>32.71</v>
      </c>
      <c r="H27" s="44">
        <v>32.700000000000003</v>
      </c>
      <c r="I27" s="25">
        <v>33</v>
      </c>
      <c r="J27" s="25">
        <v>33.200000000000003</v>
      </c>
    </row>
    <row r="28" spans="1:10" ht="15" customHeight="1" x14ac:dyDescent="0.2">
      <c r="A28" s="45">
        <v>10</v>
      </c>
      <c r="B28" s="46" t="s">
        <v>71</v>
      </c>
      <c r="C28" s="46" t="s">
        <v>72</v>
      </c>
      <c r="D28" s="47" t="s">
        <v>47</v>
      </c>
      <c r="E28" s="48">
        <v>36.549999999999997</v>
      </c>
      <c r="F28" s="48">
        <v>36.340000000000003</v>
      </c>
      <c r="G28" s="48">
        <v>36.82</v>
      </c>
      <c r="H28" s="48">
        <v>36.86</v>
      </c>
      <c r="I28" s="24">
        <v>36.64</v>
      </c>
      <c r="J28" s="48"/>
    </row>
    <row r="29" spans="1:10" ht="15" customHeight="1" x14ac:dyDescent="0.2">
      <c r="A29" s="41">
        <v>11</v>
      </c>
      <c r="B29" s="42" t="s">
        <v>52</v>
      </c>
      <c r="C29" s="42" t="s">
        <v>51</v>
      </c>
      <c r="D29" s="43" t="s">
        <v>59</v>
      </c>
      <c r="E29" s="44"/>
      <c r="F29" s="44">
        <v>28.75</v>
      </c>
      <c r="G29" s="44">
        <v>28.66</v>
      </c>
      <c r="H29" s="44">
        <v>28.58</v>
      </c>
      <c r="I29" s="25">
        <v>29.74</v>
      </c>
      <c r="J29" s="44"/>
    </row>
    <row r="30" spans="1:10" ht="15" customHeight="1" x14ac:dyDescent="0.2">
      <c r="A30" s="45">
        <v>12</v>
      </c>
      <c r="B30" s="46"/>
      <c r="C30" s="46"/>
      <c r="D30" s="47"/>
      <c r="E30" s="47"/>
      <c r="F30" s="48"/>
      <c r="G30" s="48"/>
      <c r="H30" s="48"/>
    </row>
    <row r="31" spans="1:10" ht="15" customHeight="1" x14ac:dyDescent="0.2">
      <c r="A31" s="41">
        <v>13</v>
      </c>
      <c r="B31" s="42"/>
      <c r="C31" s="42"/>
      <c r="D31" s="43"/>
      <c r="E31" s="44"/>
      <c r="F31" s="44"/>
      <c r="G31" s="44"/>
      <c r="H31" s="44"/>
      <c r="I31" s="25"/>
      <c r="J31" s="25"/>
    </row>
    <row r="32" spans="1:10" ht="15" customHeight="1" x14ac:dyDescent="0.2">
      <c r="A32" s="45">
        <v>14</v>
      </c>
      <c r="B32" s="46"/>
      <c r="C32" s="46"/>
      <c r="D32" s="47"/>
      <c r="E32" s="48"/>
      <c r="F32" s="48"/>
      <c r="G32" s="48"/>
      <c r="H32" s="48"/>
    </row>
    <row r="33" spans="1:10" ht="15" customHeight="1" x14ac:dyDescent="0.2">
      <c r="A33" s="41">
        <v>15</v>
      </c>
      <c r="B33" s="42"/>
      <c r="C33" s="42"/>
      <c r="D33" s="43"/>
      <c r="E33" s="44"/>
      <c r="F33" s="44"/>
      <c r="G33" s="44"/>
      <c r="H33" s="44"/>
      <c r="I33" s="25"/>
      <c r="J33" s="25"/>
    </row>
    <row r="34" spans="1:10" ht="15" customHeight="1" x14ac:dyDescent="0.2">
      <c r="A34" s="45">
        <v>16</v>
      </c>
      <c r="B34" s="46"/>
      <c r="C34" s="46"/>
      <c r="D34" s="47"/>
      <c r="E34" s="48"/>
      <c r="F34" s="48"/>
      <c r="G34" s="48"/>
      <c r="H34" s="48"/>
    </row>
    <row r="35" spans="1:10" ht="15" customHeight="1" x14ac:dyDescent="0.2">
      <c r="A35" s="6">
        <v>17</v>
      </c>
      <c r="B35" s="19"/>
      <c r="C35" s="19"/>
      <c r="D35" s="20"/>
      <c r="E35" s="25"/>
      <c r="F35" s="25"/>
      <c r="G35" s="25"/>
      <c r="H35" s="25"/>
      <c r="I35" s="25"/>
      <c r="J35" s="25"/>
    </row>
    <row r="36" spans="1:10" ht="15" customHeight="1" x14ac:dyDescent="0.2">
      <c r="A36" s="7">
        <v>18</v>
      </c>
    </row>
    <row r="37" spans="1:10" ht="15" customHeight="1" x14ac:dyDescent="0.2">
      <c r="A37" s="6">
        <v>19</v>
      </c>
      <c r="B37" s="19"/>
      <c r="C37" s="19"/>
      <c r="D37" s="20"/>
      <c r="E37" s="25"/>
      <c r="F37" s="25"/>
      <c r="G37" s="25"/>
      <c r="H37" s="25"/>
      <c r="I37" s="25"/>
      <c r="J37" s="25"/>
    </row>
    <row r="38" spans="1:10" ht="15" customHeight="1" x14ac:dyDescent="0.2">
      <c r="A38" s="7">
        <v>20</v>
      </c>
      <c r="B38" s="12">
        <f>Startliste!B38</f>
        <v>0</v>
      </c>
      <c r="C38" s="12">
        <f>Startliste!C38</f>
        <v>0</v>
      </c>
      <c r="D38" s="13">
        <f>Startliste!D38</f>
        <v>0</v>
      </c>
    </row>
    <row r="41" spans="1:10" ht="15" customHeight="1" x14ac:dyDescent="0.2">
      <c r="A41" s="8"/>
      <c r="B41" s="21"/>
      <c r="C41" s="21"/>
      <c r="D41" s="22"/>
    </row>
    <row r="43" spans="1:10" ht="15" customHeight="1" x14ac:dyDescent="0.2">
      <c r="A43" s="8"/>
      <c r="B43" s="21"/>
      <c r="C43" s="21"/>
      <c r="D43" s="22"/>
    </row>
    <row r="44" spans="1:10" ht="15" customHeight="1" x14ac:dyDescent="0.2">
      <c r="A44" s="8"/>
      <c r="B44" s="21"/>
      <c r="C44" s="21"/>
      <c r="D44" s="22"/>
    </row>
    <row r="45" spans="1:10" ht="15" customHeight="1" x14ac:dyDescent="0.2">
      <c r="A45" s="8"/>
      <c r="B45" s="21"/>
      <c r="C45" s="21"/>
      <c r="D45" s="22"/>
    </row>
    <row r="46" spans="1:10" ht="15" customHeight="1" x14ac:dyDescent="0.2">
      <c r="A46" s="8"/>
      <c r="B46" s="21"/>
      <c r="C46" s="21"/>
      <c r="D46" s="22"/>
    </row>
    <row r="48" spans="1:10" ht="15" customHeight="1" x14ac:dyDescent="0.2">
      <c r="A48" s="8"/>
      <c r="B48" s="21"/>
      <c r="C48" s="21"/>
      <c r="D48" s="22"/>
    </row>
    <row r="53" spans="1:4" s="4" customFormat="1" ht="15" customHeight="1" x14ac:dyDescent="0.2">
      <c r="A53" s="8"/>
      <c r="B53" s="21"/>
      <c r="C53" s="21"/>
      <c r="D53" s="22"/>
    </row>
    <row r="57" spans="1:4" s="4" customFormat="1" ht="15" customHeight="1" x14ac:dyDescent="0.2">
      <c r="A57" s="8"/>
      <c r="B57" s="21"/>
      <c r="C57" s="21"/>
      <c r="D57" s="22"/>
    </row>
  </sheetData>
  <phoneticPr fontId="7" type="noConversion"/>
  <pageMargins left="0.75" right="0.75" top="1" bottom="1" header="0.5" footer="0.5"/>
  <pageSetup paperSize="9" scale="79" orientation="landscape" horizontalDpi="4294967292" verticalDpi="4294967292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BP60"/>
  <sheetViews>
    <sheetView tabSelected="1" view="pageBreakPreview" topLeftCell="A12" zoomScale="94" zoomScaleNormal="95" zoomScalePageLayoutView="95" workbookViewId="0">
      <selection activeCell="H36" sqref="H36"/>
    </sheetView>
  </sheetViews>
  <sheetFormatPr baseColWidth="10" defaultColWidth="10.83203125" defaultRowHeight="15" customHeight="1" x14ac:dyDescent="0.2"/>
  <cols>
    <col min="1" max="1" width="14.6640625" style="4" customWidth="1"/>
    <col min="2" max="3" width="21.6640625" style="12" customWidth="1"/>
    <col min="4" max="4" width="15.1640625" style="13" customWidth="1"/>
    <col min="5" max="5" width="14.6640625" style="13" customWidth="1"/>
    <col min="6" max="16" width="14.6640625" style="24" customWidth="1"/>
    <col min="17" max="16384" width="10.83203125" style="4"/>
  </cols>
  <sheetData>
    <row r="1" spans="1:5" ht="15" customHeight="1" x14ac:dyDescent="0.25">
      <c r="A1" s="9" t="s">
        <v>15</v>
      </c>
      <c r="B1" s="10"/>
      <c r="C1" s="12" t="s">
        <v>21</v>
      </c>
    </row>
    <row r="2" spans="1:5" ht="15" customHeight="1" x14ac:dyDescent="0.25">
      <c r="A2" s="9"/>
    </row>
    <row r="4" spans="1:5" ht="15" customHeight="1" x14ac:dyDescent="0.2">
      <c r="A4" s="4" t="s">
        <v>0</v>
      </c>
      <c r="B4" s="10" t="s">
        <v>73</v>
      </c>
    </row>
    <row r="5" spans="1:5" ht="15" customHeight="1" x14ac:dyDescent="0.2">
      <c r="A5" s="4" t="s">
        <v>1</v>
      </c>
      <c r="B5" s="38">
        <v>43849</v>
      </c>
    </row>
    <row r="6" spans="1:5" ht="15" customHeight="1" x14ac:dyDescent="0.2">
      <c r="A6" s="4" t="s">
        <v>16</v>
      </c>
      <c r="B6" s="10" t="s">
        <v>53</v>
      </c>
    </row>
    <row r="7" spans="1:5" ht="15" customHeight="1" x14ac:dyDescent="0.2">
      <c r="A7" s="4" t="s">
        <v>17</v>
      </c>
      <c r="B7" s="10">
        <v>17</v>
      </c>
    </row>
    <row r="8" spans="1:5" ht="15" customHeight="1" x14ac:dyDescent="0.2">
      <c r="A8" s="4" t="s">
        <v>18</v>
      </c>
      <c r="B8" s="10" t="s">
        <v>74</v>
      </c>
    </row>
    <row r="9" spans="1:5" ht="15" customHeight="1" x14ac:dyDescent="0.2">
      <c r="A9" s="4" t="s">
        <v>2</v>
      </c>
      <c r="B9" s="10" t="s">
        <v>75</v>
      </c>
    </row>
    <row r="10" spans="1:5" ht="15" customHeight="1" x14ac:dyDescent="0.2">
      <c r="A10" s="4" t="s">
        <v>3</v>
      </c>
      <c r="B10" s="10">
        <v>-4</v>
      </c>
    </row>
    <row r="12" spans="1:5" ht="15" customHeight="1" x14ac:dyDescent="0.2">
      <c r="A12" s="5"/>
    </row>
    <row r="13" spans="1:5" ht="15" customHeight="1" x14ac:dyDescent="0.2">
      <c r="A13" s="3" t="s">
        <v>22</v>
      </c>
    </row>
    <row r="14" spans="1:5" ht="15" customHeight="1" x14ac:dyDescent="0.2">
      <c r="A14" s="3"/>
      <c r="B14" s="14"/>
      <c r="C14" s="14"/>
      <c r="D14" s="15"/>
      <c r="E14" s="15"/>
    </row>
    <row r="15" spans="1:5" ht="15" customHeight="1" x14ac:dyDescent="0.2">
      <c r="B15" s="16"/>
      <c r="C15" s="16"/>
      <c r="D15" s="17"/>
      <c r="E15" s="17"/>
    </row>
    <row r="16" spans="1:5" ht="15" customHeight="1" x14ac:dyDescent="0.2">
      <c r="A16" s="3"/>
      <c r="B16" s="16"/>
      <c r="C16" s="16"/>
      <c r="D16" s="17"/>
      <c r="E16" s="17"/>
    </row>
    <row r="17" spans="1:68" ht="15" customHeight="1" x14ac:dyDescent="0.2">
      <c r="A17" s="7"/>
      <c r="B17" s="16"/>
      <c r="C17" s="16"/>
      <c r="D17" s="17"/>
      <c r="E17" s="17"/>
    </row>
    <row r="18" spans="1:68" s="3" customFormat="1" ht="15" customHeight="1" thickBot="1" x14ac:dyDescent="0.25">
      <c r="A18" s="3" t="s">
        <v>19</v>
      </c>
      <c r="B18" s="10" t="s">
        <v>33</v>
      </c>
      <c r="C18" s="10" t="s">
        <v>36</v>
      </c>
      <c r="D18" s="18" t="s">
        <v>32</v>
      </c>
      <c r="E18" s="18" t="s">
        <v>4</v>
      </c>
      <c r="F18" s="18">
        <v>1</v>
      </c>
      <c r="G18" s="18">
        <v>2</v>
      </c>
      <c r="H18" s="18">
        <v>3</v>
      </c>
      <c r="I18" s="18" t="s">
        <v>60</v>
      </c>
      <c r="J18" s="18" t="s">
        <v>61</v>
      </c>
      <c r="K18" s="18" t="s">
        <v>62</v>
      </c>
      <c r="L18" s="26" t="s">
        <v>40</v>
      </c>
      <c r="M18" s="26" t="s">
        <v>41</v>
      </c>
      <c r="N18" s="26" t="s">
        <v>42</v>
      </c>
      <c r="O18" s="26" t="s">
        <v>37</v>
      </c>
      <c r="P18" s="54" t="s">
        <v>38</v>
      </c>
    </row>
    <row r="19" spans="1:68" s="53" customFormat="1" ht="15" customHeight="1" thickBot="1" x14ac:dyDescent="0.25">
      <c r="A19" s="7">
        <v>1</v>
      </c>
      <c r="B19" s="12" t="str">
        <f>sdc_real_time!B19</f>
        <v>Grillo</v>
      </c>
      <c r="C19" s="12" t="str">
        <f>sdc_real_time!C19</f>
        <v>Laila</v>
      </c>
      <c r="D19" s="42" t="s">
        <v>23</v>
      </c>
      <c r="E19" s="46">
        <v>0.60429999999999995</v>
      </c>
      <c r="F19" s="24">
        <f>sdc_real_time!E19*sdc_factor_time!E19</f>
        <v>29.991408999999997</v>
      </c>
      <c r="G19" s="24">
        <f>sdc_real_time!F19*E19</f>
        <v>27.761541999999995</v>
      </c>
      <c r="H19" s="24">
        <f>sdc_real_time!G19*sdc_factor_time!E19</f>
        <v>26.365608999999999</v>
      </c>
      <c r="I19" s="48" t="s">
        <v>81</v>
      </c>
      <c r="J19" s="24">
        <f>sdc_real_time!I19*sdc_factor_time!E19</f>
        <v>29.665087</v>
      </c>
      <c r="K19" s="24">
        <f>sdc_real_time!J19*sdc_factor_time!E19</f>
        <v>27.622553</v>
      </c>
      <c r="L19" s="32">
        <f t="shared" ref="L19:L30" si="0">MIN(F19:K19)</f>
        <v>26.365608999999999</v>
      </c>
      <c r="M19" s="55">
        <f t="shared" ref="M19:M30" si="1">SMALL(F19:K19,2)</f>
        <v>27.622553</v>
      </c>
      <c r="N19" s="56">
        <f>L19+M19</f>
        <v>53.988162000000003</v>
      </c>
      <c r="O19" s="57">
        <v>2</v>
      </c>
      <c r="P19" s="37">
        <v>80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5" customHeight="1" thickBot="1" x14ac:dyDescent="0.25">
      <c r="A20" s="7">
        <v>2</v>
      </c>
      <c r="B20" s="12" t="str">
        <f>sdc_real_time!B20</f>
        <v>Wegmann</v>
      </c>
      <c r="C20" s="12" t="str">
        <f>sdc_real_time!C20</f>
        <v>Judith</v>
      </c>
      <c r="D20" s="47" t="s">
        <v>12</v>
      </c>
      <c r="E20" s="40">
        <v>0.89119999999999999</v>
      </c>
      <c r="F20" s="24">
        <f>sdc_real_time!E20*sdc_factor_time!E20</f>
        <v>25.853712000000002</v>
      </c>
      <c r="G20" s="24">
        <f>sdc_real_time!F20*sdc_factor_time!E20</f>
        <v>25.292255999999998</v>
      </c>
      <c r="H20" s="24">
        <f>sdc_real_time!G20*sdc_factor_time!E20</f>
        <v>25.826975999999998</v>
      </c>
      <c r="I20" s="24">
        <f>sdc_real_time!H20*sdc_factor_time!E20</f>
        <v>24.891216</v>
      </c>
      <c r="J20" s="24">
        <f>sdc_real_time!I20*sdc_factor_time!E20</f>
        <v>25.523968</v>
      </c>
      <c r="K20" s="24">
        <f>sdc_real_time!J20*sdc_factor_time!E20</f>
        <v>25.907184000000001</v>
      </c>
      <c r="L20" s="32">
        <f t="shared" si="0"/>
        <v>24.891216</v>
      </c>
      <c r="M20" s="55">
        <f t="shared" si="1"/>
        <v>25.292255999999998</v>
      </c>
      <c r="N20" s="30">
        <f>L20+M20</f>
        <v>50.183471999999995</v>
      </c>
      <c r="O20" s="36">
        <v>1</v>
      </c>
      <c r="P20" s="37">
        <v>100</v>
      </c>
    </row>
    <row r="21" spans="1:68" ht="15" customHeight="1" thickBot="1" x14ac:dyDescent="0.25">
      <c r="A21" s="7">
        <v>3</v>
      </c>
      <c r="B21" s="12" t="str">
        <f>sdc_real_time!B21</f>
        <v xml:space="preserve">Albisser </v>
      </c>
      <c r="C21" s="12" t="str">
        <f>sdc_real_time!C21</f>
        <v>Silvia</v>
      </c>
      <c r="D21" s="42" t="s">
        <v>5</v>
      </c>
      <c r="E21" s="40">
        <v>0.97130000000000005</v>
      </c>
      <c r="F21" s="48" t="s">
        <v>81</v>
      </c>
      <c r="G21" s="24">
        <f>sdc_real_time!G21*sdc_factor_time!E21</f>
        <v>27.779180000000004</v>
      </c>
      <c r="H21" s="24">
        <f>sdc_real_time!H21*sdc_factor_time!E21</f>
        <v>27.089557000000003</v>
      </c>
      <c r="I21" s="24">
        <f>sdc_real_time!I21*sdc_factor_time!E21</f>
        <v>29.129287000000001</v>
      </c>
      <c r="J21" s="24">
        <f>sdc_real_time!J21*sdc_factor_time!E21</f>
        <v>27.711189000000001</v>
      </c>
      <c r="K21" s="48" t="s">
        <v>81</v>
      </c>
      <c r="L21" s="32">
        <f t="shared" si="0"/>
        <v>27.089557000000003</v>
      </c>
      <c r="M21" s="55">
        <f t="shared" si="1"/>
        <v>27.711189000000001</v>
      </c>
      <c r="N21" s="56">
        <f t="shared" ref="N21:N30" si="2">L21+M21</f>
        <v>54.800746000000004</v>
      </c>
      <c r="O21" s="57">
        <v>3</v>
      </c>
      <c r="P21" s="37">
        <v>60</v>
      </c>
    </row>
    <row r="22" spans="1:68" s="51" customFormat="1" ht="15" customHeight="1" thickBot="1" x14ac:dyDescent="0.25">
      <c r="A22" s="7">
        <v>4</v>
      </c>
      <c r="B22" s="12" t="str">
        <f>sdc_real_time!B22</f>
        <v xml:space="preserve">Bleiker </v>
      </c>
      <c r="C22" s="12" t="str">
        <f>sdc_real_time!C22</f>
        <v>Mark</v>
      </c>
      <c r="D22" s="47" t="s">
        <v>12</v>
      </c>
      <c r="E22" s="40">
        <v>0.89119999999999999</v>
      </c>
      <c r="F22" s="24">
        <f>sdc_real_time!E22*sdc_factor_time!E22</f>
        <v>28.545135999999999</v>
      </c>
      <c r="G22" s="24">
        <f>sdc_real_time!F22*E22</f>
        <v>27.217247999999998</v>
      </c>
      <c r="H22" s="24">
        <f>sdc_real_time!G22*sdc_factor_time!E22</f>
        <v>25.996304000000002</v>
      </c>
      <c r="I22" s="24">
        <f>sdc_real_time!H22*sdc_factor_time!E22</f>
        <v>25.844799999999999</v>
      </c>
      <c r="J22" s="24">
        <f>sdc_real_time!I22*sdc_factor_time!E22</f>
        <v>26.727087999999998</v>
      </c>
      <c r="K22" s="24">
        <f>sdc_real_time!J22*sdc_factor_time!E22</f>
        <v>26.557760000000002</v>
      </c>
      <c r="L22" s="32">
        <f t="shared" si="0"/>
        <v>25.844799999999999</v>
      </c>
      <c r="M22" s="55">
        <f t="shared" si="1"/>
        <v>25.996304000000002</v>
      </c>
      <c r="N22" s="30">
        <f t="shared" si="2"/>
        <v>51.841104000000001</v>
      </c>
      <c r="O22" s="36">
        <v>6</v>
      </c>
      <c r="P22" s="37">
        <v>40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5" customHeight="1" thickBot="1" x14ac:dyDescent="0.25">
      <c r="A23" s="7">
        <v>5</v>
      </c>
      <c r="B23" s="12" t="str">
        <f>sdc_real_time!B23</f>
        <v>Wildhaber</v>
      </c>
      <c r="C23" s="12" t="str">
        <f>sdc_real_time!C23</f>
        <v>Janosch</v>
      </c>
      <c r="D23" s="43" t="s">
        <v>50</v>
      </c>
      <c r="E23" s="40">
        <v>0.92349999999999999</v>
      </c>
      <c r="F23" s="24">
        <f>sdc_real_time!E23*sdc_factor_time!E23</f>
        <v>25.756415000000001</v>
      </c>
      <c r="G23" s="24">
        <f>sdc_real_time!F23*E23</f>
        <v>25.858000000000001</v>
      </c>
      <c r="H23" s="24">
        <f>sdc_real_time!G23*sdc_factor_time!E23</f>
        <v>26.439805</v>
      </c>
      <c r="I23" s="24">
        <f>sdc_real_time!H23*sdc_factor_time!E23</f>
        <v>26.938495</v>
      </c>
      <c r="J23" s="24">
        <f>sdc_real_time!I23*sdc_factor_time!E23</f>
        <v>27.372540000000001</v>
      </c>
      <c r="K23" s="24">
        <f>sdc_real_time!J23*sdc_factor_time!E23</f>
        <v>25.765649999999997</v>
      </c>
      <c r="L23" s="32">
        <f t="shared" si="0"/>
        <v>25.756415000000001</v>
      </c>
      <c r="M23" s="55">
        <f t="shared" si="1"/>
        <v>25.765649999999997</v>
      </c>
      <c r="N23" s="56">
        <f t="shared" si="2"/>
        <v>51.522064999999998</v>
      </c>
      <c r="O23" s="57">
        <v>5</v>
      </c>
      <c r="P23" s="37">
        <v>45</v>
      </c>
    </row>
    <row r="24" spans="1:68" s="52" customFormat="1" ht="15" customHeight="1" thickBot="1" x14ac:dyDescent="0.25">
      <c r="A24" s="7">
        <v>6</v>
      </c>
      <c r="B24" s="12" t="str">
        <f>sdc_real_time!B24</f>
        <v xml:space="preserve">Gex </v>
      </c>
      <c r="C24" s="12" t="str">
        <f>sdc_real_time!C24</f>
        <v>Brandon</v>
      </c>
      <c r="D24" s="47" t="s">
        <v>50</v>
      </c>
      <c r="E24" s="40">
        <v>0.92349999999999999</v>
      </c>
      <c r="F24" s="24">
        <f>sdc_real_time!E24*sdc_factor_time!E24</f>
        <v>24.722094999999999</v>
      </c>
      <c r="G24" s="24">
        <f>sdc_real_time!F24*E24</f>
        <v>24.417339999999999</v>
      </c>
      <c r="H24" s="24">
        <f>sdc_real_time!G24*sdc_factor_time!E24</f>
        <v>24.371165000000001</v>
      </c>
      <c r="I24" s="48" t="s">
        <v>81</v>
      </c>
      <c r="J24" s="24">
        <f>sdc_real_time!I24*sdc_factor_time!E24</f>
        <v>25.774885000000001</v>
      </c>
      <c r="K24" s="24">
        <f>sdc_real_time!J24*sdc_factor_time!E24</f>
        <v>24.472750000000001</v>
      </c>
      <c r="L24" s="32">
        <f t="shared" si="0"/>
        <v>24.371165000000001</v>
      </c>
      <c r="M24" s="55">
        <f t="shared" si="1"/>
        <v>24.417339999999999</v>
      </c>
      <c r="N24" s="30">
        <f t="shared" si="2"/>
        <v>48.788505000000001</v>
      </c>
      <c r="O24" s="36">
        <v>4</v>
      </c>
      <c r="P24" s="37">
        <v>50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15" customHeight="1" thickBot="1" x14ac:dyDescent="0.25">
      <c r="A25" s="7">
        <v>7</v>
      </c>
      <c r="B25" s="12" t="str">
        <f>sdc_real_time!B25</f>
        <v xml:space="preserve">Ueli </v>
      </c>
      <c r="C25" s="12" t="str">
        <f>sdc_real_time!C25</f>
        <v>Rotach</v>
      </c>
      <c r="D25" s="43" t="s">
        <v>27</v>
      </c>
      <c r="E25" s="46">
        <v>0.90800000000000003</v>
      </c>
      <c r="F25" s="24">
        <f>sdc_real_time!E25*sdc_factor_time!E25</f>
        <v>23.435479999999998</v>
      </c>
      <c r="G25" s="24">
        <f>sdc_real_time!F25*E25</f>
        <v>23.508120000000002</v>
      </c>
      <c r="H25" s="24">
        <f>sdc_real_time!G25*sdc_factor_time!E25</f>
        <v>23.9712</v>
      </c>
      <c r="I25" s="24">
        <f>sdc_real_time!H25*sdc_factor_time!E25</f>
        <v>24.243600000000001</v>
      </c>
      <c r="J25" s="24">
        <f>sdc_real_time!I25*sdc_factor_time!E25</f>
        <v>26.913120000000003</v>
      </c>
      <c r="K25" s="24">
        <f>sdc_real_time!J25*sdc_factor_time!E25</f>
        <v>24.12556</v>
      </c>
      <c r="L25" s="32">
        <f t="shared" si="0"/>
        <v>23.435479999999998</v>
      </c>
      <c r="M25" s="55">
        <f t="shared" si="1"/>
        <v>23.508120000000002</v>
      </c>
      <c r="N25" s="56">
        <f t="shared" si="2"/>
        <v>46.943600000000004</v>
      </c>
      <c r="O25" s="57">
        <v>2</v>
      </c>
      <c r="P25" s="37">
        <v>80</v>
      </c>
    </row>
    <row r="26" spans="1:68" ht="15" customHeight="1" thickBot="1" x14ac:dyDescent="0.25">
      <c r="A26" s="7">
        <v>8</v>
      </c>
      <c r="B26" s="12" t="str">
        <f>sdc_real_time!B26</f>
        <v>Christoph</v>
      </c>
      <c r="C26" s="12" t="str">
        <f>sdc_real_time!C26</f>
        <v>Damas</v>
      </c>
      <c r="D26" s="47" t="s">
        <v>48</v>
      </c>
      <c r="E26" s="46">
        <v>0.80659999999999998</v>
      </c>
      <c r="F26" s="24">
        <f>sdc_real_time!E26*sdc_factor_time!E26</f>
        <v>24.03668</v>
      </c>
      <c r="G26" s="24">
        <f>sdc_real_time!F26*sdc_factor_time!E26</f>
        <v>24.819081999999998</v>
      </c>
      <c r="H26" s="24">
        <f>sdc_real_time!G26*sdc_factor_time!E26</f>
        <v>24.125405999999998</v>
      </c>
      <c r="I26" s="24">
        <f>sdc_real_time!H26*sdc_factor_time!E26</f>
        <v>25.48856</v>
      </c>
      <c r="J26" s="24">
        <f>sdc_real_time!I26*sdc_factor_time!E26</f>
        <v>25.464362000000001</v>
      </c>
      <c r="K26" s="24">
        <f>sdc_real_time!J26*sdc_factor_time!E26</f>
        <v>25.085260000000002</v>
      </c>
      <c r="L26" s="32">
        <f t="shared" si="0"/>
        <v>24.03668</v>
      </c>
      <c r="M26" s="55">
        <f t="shared" si="1"/>
        <v>24.125405999999998</v>
      </c>
      <c r="N26" s="30">
        <f t="shared" si="2"/>
        <v>48.162086000000002</v>
      </c>
      <c r="O26" s="36">
        <v>3</v>
      </c>
      <c r="P26" s="37">
        <v>60</v>
      </c>
    </row>
    <row r="27" spans="1:68" ht="15" customHeight="1" thickBot="1" x14ac:dyDescent="0.25">
      <c r="A27" s="7">
        <v>9</v>
      </c>
      <c r="B27" s="12" t="str">
        <f>sdc_real_time!B27</f>
        <v>Buchmüller</v>
      </c>
      <c r="C27" s="12" t="str">
        <f>sdc_real_time!C27</f>
        <v xml:space="preserve">Jan </v>
      </c>
      <c r="D27" s="43" t="s">
        <v>47</v>
      </c>
      <c r="E27" s="40">
        <v>0.83189999999999997</v>
      </c>
      <c r="F27" s="24">
        <f>sdc_real_time!E27*sdc_factor_time!E27</f>
        <v>28.118219999999997</v>
      </c>
      <c r="G27" s="24">
        <f>sdc_real_time!F27*sdc_factor_time!E27</f>
        <v>28.001753999999995</v>
      </c>
      <c r="H27" s="24">
        <f>sdc_real_time!F27*sdc_factor_time!E27</f>
        <v>28.001753999999995</v>
      </c>
      <c r="I27" s="24">
        <f>sdc_real_time!H27*sdc_factor_time!E27</f>
        <v>27.203130000000002</v>
      </c>
      <c r="J27" s="24">
        <f>sdc_real_time!I27*sdc_factor_time!E27</f>
        <v>27.4527</v>
      </c>
      <c r="K27" s="24">
        <f>sdc_real_time!J27*sdc_factor_time!E27</f>
        <v>27.61908</v>
      </c>
      <c r="L27" s="32">
        <f t="shared" si="0"/>
        <v>27.203130000000002</v>
      </c>
      <c r="M27" s="55">
        <f t="shared" si="1"/>
        <v>27.4527</v>
      </c>
      <c r="N27" s="56">
        <f t="shared" si="2"/>
        <v>54.655830000000002</v>
      </c>
      <c r="O27" s="57">
        <v>7</v>
      </c>
      <c r="P27" s="37">
        <v>36</v>
      </c>
    </row>
    <row r="28" spans="1:68" s="52" customFormat="1" ht="15" customHeight="1" thickBot="1" x14ac:dyDescent="0.25">
      <c r="A28" s="7">
        <v>10</v>
      </c>
      <c r="B28" s="46" t="s">
        <v>71</v>
      </c>
      <c r="C28" s="12" t="str">
        <f>sdc_real_time!C28</f>
        <v>Jan</v>
      </c>
      <c r="D28" s="47" t="s">
        <v>47</v>
      </c>
      <c r="E28" s="40">
        <v>0.83189999999999997</v>
      </c>
      <c r="F28" s="24">
        <f>sdc_real_time!E28*sdc_factor_time!E28</f>
        <v>30.405944999999996</v>
      </c>
      <c r="G28" s="24">
        <f>sdc_real_time!F28*sdc_factor_time!E28</f>
        <v>30.231246000000002</v>
      </c>
      <c r="H28" s="24">
        <f>sdc_real_time!G28*sdc_factor_time!E28</f>
        <v>30.630558000000001</v>
      </c>
      <c r="I28" s="24">
        <f>sdc_real_time!H28*sdc_factor_time!E28</f>
        <v>30.663833999999998</v>
      </c>
      <c r="J28" s="24">
        <f>sdc_real_time!I28*sdc_factor_time!E28</f>
        <v>30.480816000000001</v>
      </c>
      <c r="K28" s="24">
        <f>sdc_real_time!H28*sdc_factor_time!E28</f>
        <v>30.663833999999998</v>
      </c>
      <c r="L28" s="32">
        <f t="shared" si="0"/>
        <v>30.231246000000002</v>
      </c>
      <c r="M28" s="55">
        <f t="shared" si="1"/>
        <v>30.405944999999996</v>
      </c>
      <c r="N28" s="30">
        <f t="shared" si="2"/>
        <v>60.637191000000001</v>
      </c>
      <c r="O28" s="36">
        <v>8</v>
      </c>
      <c r="P28" s="37">
        <v>32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5" customHeight="1" thickBot="1" x14ac:dyDescent="0.25">
      <c r="A29" s="7">
        <v>11</v>
      </c>
      <c r="B29" s="12" t="str">
        <f>sdc_real_time!B29</f>
        <v>Pascal</v>
      </c>
      <c r="C29" s="12" t="str">
        <f>sdc_real_time!C29</f>
        <v>Christen</v>
      </c>
      <c r="D29" s="43" t="s">
        <v>59</v>
      </c>
      <c r="E29" s="40">
        <v>0.79769999999999996</v>
      </c>
      <c r="F29" s="48" t="s">
        <v>81</v>
      </c>
      <c r="G29" s="24">
        <f>sdc_real_time!F29*sdc_factor_time!E29</f>
        <v>22.933875</v>
      </c>
      <c r="H29" s="24">
        <f>sdc_real_time!G29*sdc_factor_time!E29</f>
        <v>22.862081999999997</v>
      </c>
      <c r="I29" s="24">
        <f>sdc_real_time!H29*sdc_factor_time!E29</f>
        <v>22.798265999999998</v>
      </c>
      <c r="J29" s="24">
        <f>sdc_real_time!I29*sdc_factor_time!E29</f>
        <v>23.723597999999999</v>
      </c>
      <c r="K29" s="48" t="s">
        <v>81</v>
      </c>
      <c r="L29" s="32">
        <f t="shared" si="0"/>
        <v>22.798265999999998</v>
      </c>
      <c r="M29" s="55">
        <f t="shared" si="1"/>
        <v>22.862081999999997</v>
      </c>
      <c r="N29" s="56">
        <f t="shared" si="2"/>
        <v>45.660347999999999</v>
      </c>
      <c r="O29" s="57">
        <v>1</v>
      </c>
      <c r="P29" s="37">
        <v>100</v>
      </c>
    </row>
    <row r="30" spans="1:68" s="51" customFormat="1" ht="15" customHeight="1" thickBot="1" x14ac:dyDescent="0.25">
      <c r="A30" s="7">
        <v>12</v>
      </c>
      <c r="B30" s="12">
        <f>sdc_real_time!B30</f>
        <v>0</v>
      </c>
      <c r="C30" s="12">
        <f>sdc_real_time!C30</f>
        <v>0</v>
      </c>
      <c r="D30" s="47" t="s">
        <v>48</v>
      </c>
      <c r="E30" s="46">
        <v>0.80659999999999998</v>
      </c>
      <c r="F30" s="24">
        <f>sdc_real_time!E30*sdc_factor_time!E30</f>
        <v>0</v>
      </c>
      <c r="G30" s="24">
        <f>sdc_real_time!F30*sdc_factor_time!E30</f>
        <v>0</v>
      </c>
      <c r="H30" s="24">
        <f>sdc_real_time!G30*sdc_factor_time!E30</f>
        <v>0</v>
      </c>
      <c r="I30" s="24">
        <f>sdc_real_time!H30*sdc_factor_time!E30</f>
        <v>0</v>
      </c>
      <c r="J30" s="24">
        <f>sdc_real_time!I30*sdc_factor_time!E30</f>
        <v>0</v>
      </c>
      <c r="K30" s="24">
        <f>sdc_real_time!H30*sdc_factor_time!E30</f>
        <v>0</v>
      </c>
      <c r="L30" s="32">
        <f t="shared" si="0"/>
        <v>0</v>
      </c>
      <c r="M30" s="55">
        <f t="shared" si="1"/>
        <v>0</v>
      </c>
      <c r="N30" s="30">
        <f t="shared" si="2"/>
        <v>0</v>
      </c>
      <c r="O30" s="36"/>
      <c r="P30" s="3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5" customHeight="1" thickBot="1" x14ac:dyDescent="0.25">
      <c r="A31" s="7"/>
      <c r="E31" s="46"/>
      <c r="L31" s="32"/>
      <c r="M31" s="55"/>
      <c r="N31" s="56"/>
      <c r="O31" s="57"/>
      <c r="P31" s="37"/>
    </row>
    <row r="32" spans="1:68" s="53" customFormat="1" ht="15" customHeight="1" thickBot="1" x14ac:dyDescent="0.25">
      <c r="A32" s="7"/>
      <c r="B32" s="12"/>
      <c r="C32" s="12"/>
      <c r="D32" s="13"/>
      <c r="E32" s="46"/>
      <c r="F32" s="24"/>
      <c r="G32" s="24"/>
      <c r="H32" s="24"/>
      <c r="I32" s="24"/>
      <c r="J32" s="24"/>
      <c r="K32" s="24"/>
      <c r="L32" s="32"/>
      <c r="M32" s="55"/>
      <c r="N32" s="30"/>
      <c r="O32" s="36"/>
      <c r="P32" s="3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16" ht="15" customHeight="1" thickBot="1" x14ac:dyDescent="0.25">
      <c r="A33" s="7"/>
      <c r="E33" s="46"/>
      <c r="L33" s="32"/>
      <c r="M33" s="55"/>
      <c r="N33" s="56"/>
      <c r="O33" s="57"/>
      <c r="P33" s="37"/>
    </row>
    <row r="34" spans="1:16" ht="15" customHeight="1" thickBot="1" x14ac:dyDescent="0.25">
      <c r="A34" s="7"/>
      <c r="E34" s="46"/>
      <c r="L34" s="32"/>
      <c r="M34" s="55"/>
      <c r="N34" s="30"/>
      <c r="O34" s="36"/>
      <c r="P34" s="37"/>
    </row>
    <row r="35" spans="1:16" ht="15" customHeight="1" thickBot="1" x14ac:dyDescent="0.25">
      <c r="A35" s="6"/>
      <c r="B35" s="19"/>
      <c r="C35" s="19"/>
      <c r="D35" s="20"/>
      <c r="E35" s="20"/>
      <c r="F35" s="25"/>
      <c r="G35" s="25"/>
      <c r="H35" s="25"/>
      <c r="I35" s="25"/>
      <c r="J35" s="25"/>
      <c r="K35" s="25"/>
      <c r="L35" s="27"/>
      <c r="M35" s="28"/>
      <c r="N35" s="29"/>
      <c r="O35" s="35"/>
      <c r="P35" s="37"/>
    </row>
    <row r="36" spans="1:16" ht="15" customHeight="1" thickBot="1" x14ac:dyDescent="0.25">
      <c r="A36" s="7"/>
      <c r="L36" s="32"/>
      <c r="M36" s="39"/>
      <c r="N36" s="30"/>
      <c r="O36" s="36"/>
      <c r="P36" s="37"/>
    </row>
    <row r="37" spans="1:16" ht="15" customHeight="1" thickBot="1" x14ac:dyDescent="0.25">
      <c r="A37" s="6"/>
      <c r="B37" s="19"/>
      <c r="C37" s="19"/>
      <c r="D37" s="20"/>
      <c r="E37" s="20"/>
      <c r="F37" s="25"/>
      <c r="G37" s="25"/>
      <c r="H37" s="25"/>
      <c r="I37" s="25"/>
      <c r="J37" s="25"/>
      <c r="K37" s="25"/>
      <c r="L37" s="27"/>
      <c r="M37" s="28"/>
      <c r="N37" s="29"/>
      <c r="O37" s="35"/>
      <c r="P37" s="37"/>
    </row>
    <row r="38" spans="1:16" ht="15" customHeight="1" thickBot="1" x14ac:dyDescent="0.25">
      <c r="A38" s="7"/>
      <c r="L38" s="32"/>
      <c r="M38" s="39"/>
      <c r="N38" s="30"/>
      <c r="O38" s="36"/>
      <c r="P38" s="37"/>
    </row>
    <row r="39" spans="1:16" ht="15" customHeight="1" x14ac:dyDescent="0.2">
      <c r="A39" s="7"/>
      <c r="L39" s="34"/>
      <c r="M39" s="34"/>
      <c r="N39" s="34"/>
      <c r="O39" s="34"/>
      <c r="P39" s="31"/>
    </row>
    <row r="41" spans="1:16" ht="15" customHeight="1" x14ac:dyDescent="0.2">
      <c r="A41" s="4" t="s">
        <v>32</v>
      </c>
      <c r="B41" s="40" t="s">
        <v>76</v>
      </c>
      <c r="C41" s="21"/>
      <c r="D41" s="13" t="s">
        <v>37</v>
      </c>
      <c r="E41" s="13" t="s">
        <v>43</v>
      </c>
    </row>
    <row r="42" spans="1:16" ht="15" customHeight="1" x14ac:dyDescent="0.2">
      <c r="A42" s="49" t="s">
        <v>23</v>
      </c>
      <c r="B42" s="46">
        <v>0.60429999999999995</v>
      </c>
      <c r="D42" s="33">
        <v>1</v>
      </c>
      <c r="E42" s="33">
        <v>100</v>
      </c>
      <c r="O42" s="33">
        <v>1</v>
      </c>
      <c r="P42" s="33">
        <v>100</v>
      </c>
    </row>
    <row r="43" spans="1:16" ht="15" customHeight="1" x14ac:dyDescent="0.2">
      <c r="A43" s="49" t="s">
        <v>10</v>
      </c>
      <c r="B43" s="40">
        <v>0.86450000000000005</v>
      </c>
      <c r="C43" s="21"/>
      <c r="D43" s="33">
        <v>2</v>
      </c>
      <c r="E43" s="33">
        <v>80</v>
      </c>
      <c r="O43" s="33">
        <v>2</v>
      </c>
      <c r="P43" s="33">
        <v>80</v>
      </c>
    </row>
    <row r="44" spans="1:16" ht="15" customHeight="1" x14ac:dyDescent="0.2">
      <c r="A44" s="49" t="s">
        <v>12</v>
      </c>
      <c r="B44" s="40">
        <v>0.89119999999999999</v>
      </c>
      <c r="C44" s="21"/>
      <c r="D44" s="33">
        <v>3</v>
      </c>
      <c r="E44" s="33">
        <v>60</v>
      </c>
      <c r="O44" s="33">
        <v>3</v>
      </c>
      <c r="P44" s="33">
        <v>60</v>
      </c>
    </row>
    <row r="45" spans="1:16" ht="15" customHeight="1" x14ac:dyDescent="0.2">
      <c r="A45" s="49" t="s">
        <v>7</v>
      </c>
      <c r="B45" s="40">
        <v>0.77190000000000003</v>
      </c>
      <c r="C45" s="21"/>
      <c r="D45" s="33">
        <v>4</v>
      </c>
      <c r="E45" s="33">
        <v>50</v>
      </c>
      <c r="O45" s="33">
        <v>4</v>
      </c>
      <c r="P45" s="33">
        <v>50</v>
      </c>
    </row>
    <row r="46" spans="1:16" ht="15" customHeight="1" x14ac:dyDescent="0.2">
      <c r="A46" s="50" t="s">
        <v>11</v>
      </c>
      <c r="B46" s="40">
        <v>0.79769999999999996</v>
      </c>
      <c r="C46" s="21"/>
      <c r="D46" s="33">
        <v>5</v>
      </c>
      <c r="E46" s="33">
        <v>45</v>
      </c>
      <c r="O46" s="33">
        <v>5</v>
      </c>
      <c r="P46" s="33">
        <v>45</v>
      </c>
    </row>
    <row r="47" spans="1:16" ht="15" customHeight="1" x14ac:dyDescent="0.2">
      <c r="A47" s="49" t="s">
        <v>24</v>
      </c>
      <c r="B47" s="46">
        <v>0.80659999999999998</v>
      </c>
      <c r="D47" s="33">
        <v>6</v>
      </c>
      <c r="E47" s="33">
        <v>40</v>
      </c>
      <c r="O47" s="33">
        <v>6</v>
      </c>
      <c r="P47" s="33">
        <v>40</v>
      </c>
    </row>
    <row r="48" spans="1:16" ht="15" customHeight="1" x14ac:dyDescent="0.2">
      <c r="A48" s="50" t="s">
        <v>14</v>
      </c>
      <c r="B48" s="40">
        <v>0.83189999999999997</v>
      </c>
      <c r="C48" s="21"/>
      <c r="D48" s="33">
        <v>7</v>
      </c>
      <c r="E48" s="33">
        <v>36</v>
      </c>
      <c r="O48" s="33">
        <v>7</v>
      </c>
      <c r="P48" s="33">
        <v>36</v>
      </c>
    </row>
    <row r="49" spans="1:16" ht="15" customHeight="1" x14ac:dyDescent="0.2">
      <c r="A49" s="50" t="s">
        <v>25</v>
      </c>
      <c r="B49" s="46">
        <v>0.83699999999999997</v>
      </c>
      <c r="D49" s="33">
        <v>8</v>
      </c>
      <c r="E49" s="33">
        <v>32</v>
      </c>
      <c r="O49" s="33">
        <v>8</v>
      </c>
      <c r="P49" s="33">
        <v>32</v>
      </c>
    </row>
    <row r="50" spans="1:16" ht="15" customHeight="1" x14ac:dyDescent="0.2">
      <c r="A50" s="50" t="s">
        <v>26</v>
      </c>
      <c r="B50" s="46">
        <v>0.83799999999999997</v>
      </c>
      <c r="D50" s="33">
        <v>9</v>
      </c>
      <c r="E50" s="33">
        <v>29</v>
      </c>
      <c r="O50" s="33">
        <v>9</v>
      </c>
      <c r="P50" s="33">
        <v>29</v>
      </c>
    </row>
    <row r="51" spans="1:16" ht="15" customHeight="1" x14ac:dyDescent="0.2">
      <c r="A51" s="50" t="s">
        <v>28</v>
      </c>
      <c r="B51" s="46">
        <v>0.87819999999999998</v>
      </c>
      <c r="D51" s="33">
        <v>10</v>
      </c>
      <c r="E51" s="33">
        <v>26</v>
      </c>
      <c r="O51" s="33">
        <v>10</v>
      </c>
      <c r="P51" s="33">
        <v>26</v>
      </c>
    </row>
    <row r="52" spans="1:16" ht="15" customHeight="1" x14ac:dyDescent="0.2">
      <c r="A52" s="49" t="s">
        <v>27</v>
      </c>
      <c r="B52" s="46">
        <v>0.90800000000000003</v>
      </c>
      <c r="D52" s="33">
        <v>11</v>
      </c>
      <c r="E52" s="33">
        <v>24</v>
      </c>
      <c r="O52" s="33">
        <v>11</v>
      </c>
      <c r="P52" s="33">
        <v>24</v>
      </c>
    </row>
    <row r="53" spans="1:16" ht="15" customHeight="1" x14ac:dyDescent="0.2">
      <c r="A53" s="50" t="s">
        <v>5</v>
      </c>
      <c r="B53" s="40">
        <v>0.97130000000000005</v>
      </c>
      <c r="C53" s="21"/>
      <c r="D53" s="33">
        <v>12</v>
      </c>
      <c r="E53" s="33">
        <v>22</v>
      </c>
      <c r="O53" s="33">
        <v>12</v>
      </c>
      <c r="P53" s="33">
        <v>22</v>
      </c>
    </row>
    <row r="54" spans="1:16" ht="15" customHeight="1" x14ac:dyDescent="0.2">
      <c r="A54" s="50" t="s">
        <v>9</v>
      </c>
      <c r="B54" s="40">
        <v>0.95450000000000002</v>
      </c>
      <c r="C54" s="21"/>
      <c r="D54" s="33">
        <v>13</v>
      </c>
      <c r="E54" s="33">
        <v>20</v>
      </c>
      <c r="O54" s="33">
        <v>13</v>
      </c>
      <c r="P54" s="33">
        <v>20</v>
      </c>
    </row>
    <row r="55" spans="1:16" ht="15" customHeight="1" x14ac:dyDescent="0.2">
      <c r="A55" s="50" t="s">
        <v>29</v>
      </c>
      <c r="B55" s="46">
        <v>0.95830000000000004</v>
      </c>
      <c r="D55" s="33">
        <v>14</v>
      </c>
      <c r="E55" s="33">
        <v>18</v>
      </c>
      <c r="O55" s="33">
        <v>14</v>
      </c>
      <c r="P55" s="33">
        <v>18</v>
      </c>
    </row>
    <row r="56" spans="1:16" ht="15" customHeight="1" x14ac:dyDescent="0.2">
      <c r="A56" s="49" t="s">
        <v>13</v>
      </c>
      <c r="B56" s="40">
        <v>0.96309999999999996</v>
      </c>
      <c r="C56" s="21"/>
      <c r="D56" s="33">
        <v>15</v>
      </c>
      <c r="E56" s="33">
        <v>16</v>
      </c>
      <c r="O56" s="33">
        <v>15</v>
      </c>
      <c r="P56" s="33">
        <v>16</v>
      </c>
    </row>
    <row r="57" spans="1:16" ht="15" customHeight="1" x14ac:dyDescent="0.2">
      <c r="A57" s="50" t="s">
        <v>8</v>
      </c>
      <c r="B57" s="40">
        <v>0.96509999999999996</v>
      </c>
      <c r="C57" s="21"/>
      <c r="D57" s="33">
        <v>16</v>
      </c>
      <c r="E57" s="33">
        <v>15</v>
      </c>
      <c r="O57" s="33">
        <v>16</v>
      </c>
      <c r="P57" s="33">
        <v>15</v>
      </c>
    </row>
    <row r="58" spans="1:16" ht="15" customHeight="1" x14ac:dyDescent="0.2">
      <c r="A58" s="50" t="s">
        <v>30</v>
      </c>
      <c r="B58" s="46">
        <v>1</v>
      </c>
      <c r="D58" s="33">
        <v>17</v>
      </c>
      <c r="E58" s="33">
        <v>14</v>
      </c>
      <c r="O58" s="33">
        <v>17</v>
      </c>
      <c r="P58" s="33">
        <v>14</v>
      </c>
    </row>
    <row r="59" spans="1:16" ht="15" customHeight="1" x14ac:dyDescent="0.2">
      <c r="A59" s="50" t="s">
        <v>31</v>
      </c>
      <c r="B59" s="46">
        <v>0.8639</v>
      </c>
      <c r="D59" s="33">
        <v>18</v>
      </c>
      <c r="E59" s="33">
        <v>13</v>
      </c>
      <c r="O59" s="33">
        <v>18</v>
      </c>
      <c r="P59" s="33">
        <v>13</v>
      </c>
    </row>
    <row r="60" spans="1:16" ht="15" customHeight="1" x14ac:dyDescent="0.2">
      <c r="A60" s="50" t="s">
        <v>6</v>
      </c>
      <c r="B60" s="40">
        <v>0.92349999999999999</v>
      </c>
      <c r="C60" s="21"/>
      <c r="E60" s="13" t="s">
        <v>44</v>
      </c>
    </row>
  </sheetData>
  <pageMargins left="0.75" right="0.75" top="1" bottom="1" header="0.5" footer="0.5"/>
  <pageSetup paperSize="9" scale="4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Startliste</vt:lpstr>
      <vt:lpstr>sdc_real_time</vt:lpstr>
      <vt:lpstr>sdc_factor_time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Bruhin</dc:creator>
  <cp:lastModifiedBy>Microsoft Office-Anwender</cp:lastModifiedBy>
  <cp:lastPrinted>2018-03-13T21:42:37Z</cp:lastPrinted>
  <dcterms:created xsi:type="dcterms:W3CDTF">2012-12-22T15:54:39Z</dcterms:created>
  <dcterms:modified xsi:type="dcterms:W3CDTF">2020-01-19T19:03:11Z</dcterms:modified>
</cp:coreProperties>
</file>